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8" windowWidth="17952" windowHeight="112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6" i="1"/>
  <c r="C27" i="1"/>
  <c r="B27" i="1"/>
  <c r="C20" i="1"/>
  <c r="B20" i="1"/>
  <c r="C17" i="1"/>
  <c r="B17" i="1"/>
  <c r="C13" i="1"/>
  <c r="B13" i="1"/>
  <c r="C9" i="1"/>
  <c r="B9" i="1"/>
  <c r="C6" i="1"/>
  <c r="C33" i="1" s="1"/>
  <c r="B6" i="1"/>
  <c r="B33" i="1" s="1"/>
  <c r="D27" i="1"/>
  <c r="D20" i="1"/>
  <c r="D17" i="1"/>
  <c r="D13" i="1"/>
  <c r="D33" i="1" s="1"/>
  <c r="D9" i="1"/>
  <c r="D6" i="1"/>
</calcChain>
</file>

<file path=xl/sharedStrings.xml><?xml version="1.0" encoding="utf-8"?>
<sst xmlns="http://schemas.openxmlformats.org/spreadsheetml/2006/main" count="36" uniqueCount="36">
  <si>
    <t>ИТОГО</t>
  </si>
  <si>
    <t>Наименование программы</t>
  </si>
  <si>
    <t>Муниципальная программа "Обеспечение общественного порядка и безопасности населения в городском поселении Зеленоборский Кандалакшского района"</t>
  </si>
  <si>
    <t xml:space="preserve">Подпрограмма "Профилактика правонарушений" </t>
  </si>
  <si>
    <t>Подпрограмма "Обеспечение пожарной безопасности"</t>
  </si>
  <si>
    <t>Муниципальная программа "Муниципальное управление и гражданское общество"</t>
  </si>
  <si>
    <t xml:space="preserve">Подпрограмма "Создание условий для обеспечения муниципального управления" </t>
  </si>
  <si>
    <t>Подпрограмма "Управление муниципальным имуществом городского поселения Зеленоборский"</t>
  </si>
  <si>
    <t xml:space="preserve">Муниципальная программа "Развитие физической культуры и спорта на территории городского поселения Зеленоборский " </t>
  </si>
  <si>
    <t>Муниципальная программа "Развитие транспортной системы на территории городского поселения Зеленоборский Кандалакшского района"</t>
  </si>
  <si>
    <t>Подпрограмма "Повышение безопасности дорожного движения"</t>
  </si>
  <si>
    <t>Подпрограмма "Организация транспортного обслуживания населения городского поселения Зеленоборский Кандалакшского района"</t>
  </si>
  <si>
    <t>Подпрограмма "Развитие автомобильных дорог в городском поселении Зеленоборский Кандалакшского района"</t>
  </si>
  <si>
    <t xml:space="preserve">Муниципальная программа "Развитие культуры и сохранение культурного наследия городского поселения Зеленоборский" </t>
  </si>
  <si>
    <t xml:space="preserve">Подпрограмма "Наследие" </t>
  </si>
  <si>
    <t xml:space="preserve">Подпрограмма "Искусство" </t>
  </si>
  <si>
    <t xml:space="preserve">Муниципальная программа "Обеспечение комфортной среды проживания населения г. п. Зеленоборский Кандалакшского района" </t>
  </si>
  <si>
    <t>Подпрограмма "Обеспечение выполнения функций и оказания муниципальных услуг в сфере жилищно-коммунального хозяйства"</t>
  </si>
  <si>
    <t>Подпрограмма "Обеспечение комплексного благоустройства территорий городского поселения Зеленоборский Кандалакшского района"</t>
  </si>
  <si>
    <t>Подпрограмма "Развитие коммунальной инфраструктуры городского поселения Зеленоборский Кандалакшского района"</t>
  </si>
  <si>
    <t>Подпрограмма "Капитальный ремонт общего имущества в многоквартирных домах, расположенных на территории городского поселения Зеленоборский Кандалакшского района"</t>
  </si>
  <si>
    <t>Подпрограмма "Переселение граждан г.п. Зеленоборский Кандалакшского района из аварийного жилищного фонда"</t>
  </si>
  <si>
    <t xml:space="preserve">Подпрограмма "Обеспечение устойчивой деятельности топливно-энергетического комплекса и повышение энергетической эффективности в городском поселении Зеленоборский Кандалакшского района" </t>
  </si>
  <si>
    <t xml:space="preserve">Муниципальная программа "Управление муниципальными финансами" </t>
  </si>
  <si>
    <t>Подпрограмма "Управление муниципальными финансами"</t>
  </si>
  <si>
    <t xml:space="preserve">Подпрограмма "Повышение эффективности бюджетных расходов городского поселения Зеленоборский Кандалакшского района" </t>
  </si>
  <si>
    <t xml:space="preserve">Муниципальная программа "Развитие экономического потенциала и формирование благоприятного предпринимательского климата в городском поселении Зеленоборский Кандалакшского района" </t>
  </si>
  <si>
    <t xml:space="preserve">Муниципальная программа "Информационное общество городского поселения Зеленоборский Кандалакшского района" </t>
  </si>
  <si>
    <t xml:space="preserve">Муниципальная программа "Формирование комфортной городской среды на территории городского поселения Зеленоборский Кандалакшского района" </t>
  </si>
  <si>
    <t>тыс.руб.</t>
  </si>
  <si>
    <t>отклонение</t>
  </si>
  <si>
    <t xml:space="preserve">% </t>
  </si>
  <si>
    <t>Исполнено на 01.10.23г.</t>
  </si>
  <si>
    <t xml:space="preserve">Расходы бюджета городского поселения Зеленоборский Кандалакшского района 
по муниципальным программам 
на 01 октября 2023г. года в сравнении с данными на 01 октября 2022 года
</t>
  </si>
  <si>
    <t>Исполнено на 01.10.24г.</t>
  </si>
  <si>
    <t>Утверждено на 01.10.24г.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</si>
</sst>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2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shrinkToFit="1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8" fillId="0" borderId="0" xfId="0" applyFont="1"/>
    <xf numFmtId="164" fontId="10" fillId="0" borderId="0" xfId="0" applyNumberFormat="1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6 Ц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>
      <selection activeCell="I31" sqref="I31"/>
    </sheetView>
  </sheetViews>
  <sheetFormatPr defaultRowHeight="14.4" x14ac:dyDescent="0.3"/>
  <cols>
    <col min="1" max="1" width="54.109375" customWidth="1"/>
    <col min="2" max="3" width="15.6640625" style="23" customWidth="1"/>
    <col min="4" max="4" width="15.6640625" customWidth="1"/>
    <col min="5" max="5" width="9.88671875" customWidth="1"/>
  </cols>
  <sheetData>
    <row r="2" spans="1:7" ht="66.75" customHeight="1" x14ac:dyDescent="0.3">
      <c r="A2" s="27" t="s">
        <v>33</v>
      </c>
      <c r="B2" s="27"/>
      <c r="C2" s="27"/>
      <c r="D2" s="27"/>
      <c r="E2" s="27"/>
      <c r="F2" t="s">
        <v>29</v>
      </c>
    </row>
    <row r="3" spans="1:7" hidden="1" x14ac:dyDescent="0.3">
      <c r="A3" s="1"/>
      <c r="B3" s="21"/>
      <c r="C3" s="21"/>
      <c r="D3" s="1"/>
      <c r="E3" s="1"/>
    </row>
    <row r="4" spans="1:7" hidden="1" x14ac:dyDescent="0.3">
      <c r="A4" s="1"/>
      <c r="B4" s="21"/>
      <c r="C4" s="21"/>
      <c r="D4" s="1"/>
      <c r="E4" s="1"/>
    </row>
    <row r="5" spans="1:7" s="6" customFormat="1" ht="57.75" customHeight="1" x14ac:dyDescent="0.3">
      <c r="A5" s="3" t="s">
        <v>1</v>
      </c>
      <c r="B5" s="25" t="s">
        <v>35</v>
      </c>
      <c r="C5" s="20" t="s">
        <v>34</v>
      </c>
      <c r="D5" s="20" t="s">
        <v>32</v>
      </c>
      <c r="E5" s="5" t="s">
        <v>30</v>
      </c>
      <c r="F5" s="4" t="s">
        <v>31</v>
      </c>
    </row>
    <row r="6" spans="1:7" s="11" customFormat="1" ht="57.75" customHeight="1" x14ac:dyDescent="0.25">
      <c r="A6" s="7" t="s">
        <v>2</v>
      </c>
      <c r="B6" s="19">
        <f>B7+B8</f>
        <v>2683.6000000000004</v>
      </c>
      <c r="C6" s="19">
        <f>C7+C8</f>
        <v>2243.8000000000002</v>
      </c>
      <c r="D6" s="19">
        <f>D7+D8</f>
        <v>1309.7</v>
      </c>
      <c r="E6" s="8">
        <f>C6-D6</f>
        <v>934.10000000000014</v>
      </c>
      <c r="F6" s="9">
        <f>C6/D6</f>
        <v>1.7132167671985952</v>
      </c>
      <c r="G6" s="10"/>
    </row>
    <row r="7" spans="1:7" s="11" customFormat="1" ht="23.25" customHeight="1" x14ac:dyDescent="0.25">
      <c r="A7" s="12" t="s">
        <v>3</v>
      </c>
      <c r="B7" s="8">
        <v>1206.4000000000001</v>
      </c>
      <c r="C7" s="8">
        <v>782.7</v>
      </c>
      <c r="D7" s="8">
        <v>710.5</v>
      </c>
      <c r="E7" s="8">
        <f t="shared" ref="E7:E33" si="0">C7-D7</f>
        <v>72.200000000000045</v>
      </c>
      <c r="F7" s="9">
        <f t="shared" ref="F7:F33" si="1">C7/D7</f>
        <v>1.1016185784658692</v>
      </c>
      <c r="G7" s="10"/>
    </row>
    <row r="8" spans="1:7" s="11" customFormat="1" ht="17.25" customHeight="1" x14ac:dyDescent="0.25">
      <c r="A8" s="12" t="s">
        <v>4</v>
      </c>
      <c r="B8" s="8">
        <v>1477.2</v>
      </c>
      <c r="C8" s="8">
        <v>1461.1</v>
      </c>
      <c r="D8" s="8">
        <v>599.20000000000005</v>
      </c>
      <c r="E8" s="8">
        <f t="shared" si="0"/>
        <v>861.89999999999986</v>
      </c>
      <c r="F8" s="9">
        <f t="shared" si="1"/>
        <v>2.4384178905206939</v>
      </c>
      <c r="G8" s="13"/>
    </row>
    <row r="9" spans="1:7" s="11" customFormat="1" ht="39.75" customHeight="1" x14ac:dyDescent="0.25">
      <c r="A9" s="7" t="s">
        <v>5</v>
      </c>
      <c r="B9" s="19">
        <f>B10+B11</f>
        <v>29442.400000000001</v>
      </c>
      <c r="C9" s="19">
        <f>C10+C11</f>
        <v>21400.3</v>
      </c>
      <c r="D9" s="19">
        <f>D10+D11</f>
        <v>20142.199999999997</v>
      </c>
      <c r="E9" s="8">
        <f t="shared" si="0"/>
        <v>1258.1000000000022</v>
      </c>
      <c r="F9" s="9">
        <f t="shared" si="1"/>
        <v>1.0624609029798135</v>
      </c>
      <c r="G9" s="10"/>
    </row>
    <row r="10" spans="1:7" s="11" customFormat="1" ht="31.5" customHeight="1" x14ac:dyDescent="0.25">
      <c r="A10" s="12" t="s">
        <v>6</v>
      </c>
      <c r="B10" s="8">
        <v>24687.5</v>
      </c>
      <c r="C10" s="8">
        <v>18302.8</v>
      </c>
      <c r="D10" s="8">
        <v>15624.8</v>
      </c>
      <c r="E10" s="8">
        <f t="shared" si="0"/>
        <v>2678</v>
      </c>
      <c r="F10" s="9">
        <f t="shared" si="1"/>
        <v>1.1713941938456813</v>
      </c>
      <c r="G10" s="10"/>
    </row>
    <row r="11" spans="1:7" s="11" customFormat="1" ht="35.25" customHeight="1" x14ac:dyDescent="0.25">
      <c r="A11" s="12" t="s">
        <v>7</v>
      </c>
      <c r="B11" s="8">
        <v>4754.8999999999996</v>
      </c>
      <c r="C11" s="8">
        <v>3097.5</v>
      </c>
      <c r="D11" s="8">
        <v>4517.3999999999996</v>
      </c>
      <c r="E11" s="8">
        <f t="shared" si="0"/>
        <v>-1419.8999999999996</v>
      </c>
      <c r="F11" s="9">
        <f t="shared" si="1"/>
        <v>0.68568202948598755</v>
      </c>
      <c r="G11" s="10"/>
    </row>
    <row r="12" spans="1:7" s="11" customFormat="1" ht="36.75" customHeight="1" x14ac:dyDescent="0.25">
      <c r="A12" s="7" t="s">
        <v>8</v>
      </c>
      <c r="B12" s="19">
        <v>9773.1</v>
      </c>
      <c r="C12" s="19">
        <v>5355.3</v>
      </c>
      <c r="D12" s="19">
        <v>224.3</v>
      </c>
      <c r="E12" s="8">
        <f t="shared" si="0"/>
        <v>5131</v>
      </c>
      <c r="F12" s="9">
        <f t="shared" si="1"/>
        <v>23.87561301827909</v>
      </c>
      <c r="G12" s="10"/>
    </row>
    <row r="13" spans="1:7" s="11" customFormat="1" ht="39" customHeight="1" x14ac:dyDescent="0.25">
      <c r="A13" s="7" t="s">
        <v>9</v>
      </c>
      <c r="B13" s="19">
        <f>B14+B15+B16</f>
        <v>42922.5</v>
      </c>
      <c r="C13" s="19">
        <f>C14+C15+C16</f>
        <v>35129.199999999997</v>
      </c>
      <c r="D13" s="19">
        <f>D14+D15+D16</f>
        <v>13085.699999999999</v>
      </c>
      <c r="E13" s="8">
        <f t="shared" si="0"/>
        <v>22043.5</v>
      </c>
      <c r="F13" s="9">
        <f t="shared" si="1"/>
        <v>2.6845487822584961</v>
      </c>
      <c r="G13" s="10"/>
    </row>
    <row r="14" spans="1:7" s="11" customFormat="1" ht="30.75" customHeight="1" x14ac:dyDescent="0.25">
      <c r="A14" s="12" t="s">
        <v>10</v>
      </c>
      <c r="B14" s="8">
        <v>19038.400000000001</v>
      </c>
      <c r="C14" s="8">
        <v>14160.9</v>
      </c>
      <c r="D14" s="8">
        <v>12707.9</v>
      </c>
      <c r="E14" s="8">
        <f t="shared" si="0"/>
        <v>1453</v>
      </c>
      <c r="F14" s="9">
        <f t="shared" si="1"/>
        <v>1.11433832497895</v>
      </c>
      <c r="G14" s="10"/>
    </row>
    <row r="15" spans="1:7" s="11" customFormat="1" ht="42" customHeight="1" x14ac:dyDescent="0.25">
      <c r="A15" s="12" t="s">
        <v>11</v>
      </c>
      <c r="B15" s="8">
        <v>0</v>
      </c>
      <c r="C15" s="8">
        <v>0</v>
      </c>
      <c r="D15" s="8">
        <v>47.8</v>
      </c>
      <c r="E15" s="8">
        <f t="shared" si="0"/>
        <v>-47.8</v>
      </c>
      <c r="F15" s="9">
        <f t="shared" si="1"/>
        <v>0</v>
      </c>
      <c r="G15" s="10"/>
    </row>
    <row r="16" spans="1:7" s="11" customFormat="1" ht="37.5" customHeight="1" x14ac:dyDescent="0.25">
      <c r="A16" s="12" t="s">
        <v>12</v>
      </c>
      <c r="B16" s="8">
        <v>23884.1</v>
      </c>
      <c r="C16" s="8">
        <v>20968.3</v>
      </c>
      <c r="D16" s="8">
        <v>330</v>
      </c>
      <c r="E16" s="8">
        <f t="shared" si="0"/>
        <v>20638.3</v>
      </c>
      <c r="F16" s="9">
        <f t="shared" si="1"/>
        <v>63.540303030303029</v>
      </c>
      <c r="G16" s="10"/>
    </row>
    <row r="17" spans="1:7" s="11" customFormat="1" ht="41.25" customHeight="1" x14ac:dyDescent="0.25">
      <c r="A17" s="7" t="s">
        <v>13</v>
      </c>
      <c r="B17" s="19">
        <f>B18+B19</f>
        <v>34265.599999999999</v>
      </c>
      <c r="C17" s="19">
        <f>C18+C19</f>
        <v>23654.9</v>
      </c>
      <c r="D17" s="19">
        <f>D18+D19</f>
        <v>21935.8</v>
      </c>
      <c r="E17" s="8">
        <f t="shared" si="0"/>
        <v>1719.1000000000022</v>
      </c>
      <c r="F17" s="9">
        <f t="shared" si="1"/>
        <v>1.0783696058497982</v>
      </c>
      <c r="G17" s="10"/>
    </row>
    <row r="18" spans="1:7" s="11" customFormat="1" ht="23.25" customHeight="1" x14ac:dyDescent="0.25">
      <c r="A18" s="12" t="s">
        <v>14</v>
      </c>
      <c r="B18" s="8">
        <v>11061.9</v>
      </c>
      <c r="C18" s="8">
        <v>7658.6</v>
      </c>
      <c r="D18" s="8">
        <v>7583.2</v>
      </c>
      <c r="E18" s="8">
        <f t="shared" si="0"/>
        <v>75.400000000000546</v>
      </c>
      <c r="F18" s="9">
        <f t="shared" si="1"/>
        <v>1.0099430319653973</v>
      </c>
      <c r="G18" s="10"/>
    </row>
    <row r="19" spans="1:7" s="11" customFormat="1" ht="18.75" customHeight="1" x14ac:dyDescent="0.25">
      <c r="A19" s="12" t="s">
        <v>15</v>
      </c>
      <c r="B19" s="8">
        <v>23203.7</v>
      </c>
      <c r="C19" s="8">
        <v>15996.3</v>
      </c>
      <c r="D19" s="8">
        <v>14352.6</v>
      </c>
      <c r="E19" s="8">
        <f t="shared" si="0"/>
        <v>1643.6999999999989</v>
      </c>
      <c r="F19" s="9">
        <f t="shared" si="1"/>
        <v>1.1145228042305924</v>
      </c>
      <c r="G19" s="10"/>
    </row>
    <row r="20" spans="1:7" s="11" customFormat="1" ht="48.75" customHeight="1" x14ac:dyDescent="0.25">
      <c r="A20" s="7" t="s">
        <v>16</v>
      </c>
      <c r="B20" s="19">
        <f>B21+B22+B23+B24+B25+B26</f>
        <v>63554.7</v>
      </c>
      <c r="C20" s="19">
        <f t="shared" ref="C20" si="2">C21+C22+C23+C24+C25+C26</f>
        <v>37320.6</v>
      </c>
      <c r="D20" s="19">
        <f t="shared" ref="D20" si="3">D21+D22+D23+D24+D25+D26</f>
        <v>31693.7</v>
      </c>
      <c r="E20" s="8">
        <f t="shared" si="0"/>
        <v>5626.8999999999978</v>
      </c>
      <c r="F20" s="9">
        <f t="shared" si="1"/>
        <v>1.1775400158391098</v>
      </c>
      <c r="G20" s="10"/>
    </row>
    <row r="21" spans="1:7" s="11" customFormat="1" ht="38.25" customHeight="1" x14ac:dyDescent="0.25">
      <c r="A21" s="12" t="s">
        <v>17</v>
      </c>
      <c r="B21" s="8">
        <v>21848.6</v>
      </c>
      <c r="C21" s="8">
        <v>16355.7</v>
      </c>
      <c r="D21" s="8">
        <v>14100</v>
      </c>
      <c r="E21" s="8">
        <f t="shared" si="0"/>
        <v>2255.7000000000007</v>
      </c>
      <c r="F21" s="9">
        <f t="shared" si="1"/>
        <v>1.1599787234042553</v>
      </c>
      <c r="G21" s="10"/>
    </row>
    <row r="22" spans="1:7" s="11" customFormat="1" ht="44.25" customHeight="1" x14ac:dyDescent="0.25">
      <c r="A22" s="12" t="s">
        <v>18</v>
      </c>
      <c r="B22" s="8">
        <v>22817.1</v>
      </c>
      <c r="C22" s="8">
        <v>15588.8</v>
      </c>
      <c r="D22" s="8">
        <v>9706.7000000000007</v>
      </c>
      <c r="E22" s="8">
        <f t="shared" si="0"/>
        <v>5882.0999999999985</v>
      </c>
      <c r="F22" s="9">
        <f t="shared" si="1"/>
        <v>1.6059834959357968</v>
      </c>
      <c r="G22" s="10"/>
    </row>
    <row r="23" spans="1:7" s="11" customFormat="1" ht="42.75" customHeight="1" x14ac:dyDescent="0.25">
      <c r="A23" s="12" t="s">
        <v>19</v>
      </c>
      <c r="B23" s="8">
        <v>1882.6</v>
      </c>
      <c r="C23" s="8">
        <v>1819.6</v>
      </c>
      <c r="D23" s="8">
        <v>2314.6</v>
      </c>
      <c r="E23" s="8">
        <f t="shared" si="0"/>
        <v>-495</v>
      </c>
      <c r="F23" s="9">
        <f t="shared" si="1"/>
        <v>0.78614015380627322</v>
      </c>
      <c r="G23" s="10"/>
    </row>
    <row r="24" spans="1:7" s="11" customFormat="1" ht="51" customHeight="1" x14ac:dyDescent="0.25">
      <c r="A24" s="12" t="s">
        <v>20</v>
      </c>
      <c r="B24" s="8">
        <v>2338</v>
      </c>
      <c r="C24" s="8">
        <v>1294.7</v>
      </c>
      <c r="D24" s="8">
        <v>1366.5</v>
      </c>
      <c r="E24" s="8">
        <f t="shared" si="0"/>
        <v>-71.799999999999955</v>
      </c>
      <c r="F24" s="9">
        <f t="shared" si="1"/>
        <v>0.94745700695206736</v>
      </c>
      <c r="G24" s="10"/>
    </row>
    <row r="25" spans="1:7" s="11" customFormat="1" ht="31.5" customHeight="1" x14ac:dyDescent="0.25">
      <c r="A25" s="12" t="s">
        <v>21</v>
      </c>
      <c r="B25" s="8">
        <v>10832</v>
      </c>
      <c r="C25" s="8">
        <v>2226.5</v>
      </c>
      <c r="D25" s="8">
        <v>1795.9</v>
      </c>
      <c r="E25" s="8">
        <f t="shared" si="0"/>
        <v>430.59999999999991</v>
      </c>
      <c r="F25" s="9">
        <f t="shared" si="1"/>
        <v>1.2397683612673311</v>
      </c>
      <c r="G25" s="10"/>
    </row>
    <row r="26" spans="1:7" s="11" customFormat="1" ht="56.25" customHeight="1" x14ac:dyDescent="0.25">
      <c r="A26" s="12" t="s">
        <v>22</v>
      </c>
      <c r="B26" s="8">
        <v>3836.4</v>
      </c>
      <c r="C26" s="8">
        <v>35.299999999999997</v>
      </c>
      <c r="D26" s="8">
        <v>2410</v>
      </c>
      <c r="E26" s="8">
        <f t="shared" si="0"/>
        <v>-2374.6999999999998</v>
      </c>
      <c r="F26" s="9">
        <f t="shared" si="1"/>
        <v>1.4647302904564315E-2</v>
      </c>
      <c r="G26" s="10"/>
    </row>
    <row r="27" spans="1:7" s="11" customFormat="1" ht="27" customHeight="1" x14ac:dyDescent="0.25">
      <c r="A27" s="7" t="s">
        <v>23</v>
      </c>
      <c r="B27" s="19">
        <f>B28+B29</f>
        <v>1256.5</v>
      </c>
      <c r="C27" s="19">
        <f>C28+C29</f>
        <v>612.29999999999995</v>
      </c>
      <c r="D27" s="19">
        <f>D28+D29</f>
        <v>542.9</v>
      </c>
      <c r="E27" s="8">
        <f t="shared" si="0"/>
        <v>69.399999999999977</v>
      </c>
      <c r="F27" s="9">
        <f t="shared" si="1"/>
        <v>1.1278320132621109</v>
      </c>
      <c r="G27" s="26"/>
    </row>
    <row r="28" spans="1:7" s="11" customFormat="1" ht="24" customHeight="1" x14ac:dyDescent="0.25">
      <c r="A28" s="12" t="s">
        <v>24</v>
      </c>
      <c r="B28" s="8">
        <v>0</v>
      </c>
      <c r="C28" s="8">
        <v>0</v>
      </c>
      <c r="D28" s="8">
        <v>0</v>
      </c>
      <c r="E28" s="8">
        <f t="shared" si="0"/>
        <v>0</v>
      </c>
      <c r="F28" s="9" t="e">
        <f t="shared" si="1"/>
        <v>#DIV/0!</v>
      </c>
      <c r="G28" s="26"/>
    </row>
    <row r="29" spans="1:7" s="11" customFormat="1" ht="37.5" customHeight="1" x14ac:dyDescent="0.25">
      <c r="A29" s="12" t="s">
        <v>25</v>
      </c>
      <c r="B29" s="8">
        <v>1256.5</v>
      </c>
      <c r="C29" s="8">
        <v>612.29999999999995</v>
      </c>
      <c r="D29" s="8">
        <v>542.9</v>
      </c>
      <c r="E29" s="8">
        <f t="shared" si="0"/>
        <v>69.399999999999977</v>
      </c>
      <c r="F29" s="9">
        <f t="shared" si="1"/>
        <v>1.1278320132621109</v>
      </c>
      <c r="G29" s="26"/>
    </row>
    <row r="30" spans="1:7" s="11" customFormat="1" ht="57.75" customHeight="1" x14ac:dyDescent="0.25">
      <c r="A30" s="7" t="s">
        <v>26</v>
      </c>
      <c r="B30" s="19">
        <v>10</v>
      </c>
      <c r="C30" s="19">
        <v>6.9</v>
      </c>
      <c r="D30" s="19">
        <v>0</v>
      </c>
      <c r="E30" s="8">
        <f t="shared" si="0"/>
        <v>6.9</v>
      </c>
      <c r="F30" s="9" t="e">
        <f t="shared" si="1"/>
        <v>#DIV/0!</v>
      </c>
      <c r="G30" s="10"/>
    </row>
    <row r="31" spans="1:7" s="11" customFormat="1" ht="44.25" customHeight="1" x14ac:dyDescent="0.25">
      <c r="A31" s="7" t="s">
        <v>27</v>
      </c>
      <c r="B31" s="19">
        <v>1791.3</v>
      </c>
      <c r="C31" s="19">
        <v>1137.0999999999999</v>
      </c>
      <c r="D31" s="19">
        <v>1109.8</v>
      </c>
      <c r="E31" s="8">
        <f t="shared" si="0"/>
        <v>27.299999999999955</v>
      </c>
      <c r="F31" s="9">
        <f t="shared" si="1"/>
        <v>1.0245990268516849</v>
      </c>
      <c r="G31" s="10"/>
    </row>
    <row r="32" spans="1:7" s="11" customFormat="1" ht="52.5" customHeight="1" x14ac:dyDescent="0.25">
      <c r="A32" s="7" t="s">
        <v>28</v>
      </c>
      <c r="B32" s="19">
        <v>8900</v>
      </c>
      <c r="C32" s="19">
        <v>5417.3</v>
      </c>
      <c r="D32" s="19">
        <v>190</v>
      </c>
      <c r="E32" s="8">
        <f t="shared" si="0"/>
        <v>5227.3</v>
      </c>
      <c r="F32" s="9">
        <f t="shared" si="1"/>
        <v>28.512105263157896</v>
      </c>
      <c r="G32" s="10"/>
    </row>
    <row r="33" spans="1:7" s="11" customFormat="1" ht="21.75" customHeight="1" x14ac:dyDescent="0.25">
      <c r="A33" s="14" t="s">
        <v>0</v>
      </c>
      <c r="B33" s="15">
        <f>B6+B9+B12+B13+B17+B20+B27+B30+B31+B32</f>
        <v>194599.7</v>
      </c>
      <c r="C33" s="15">
        <f>C6+C9+C12+C13+C17+C20+C27+C30+C31+C32</f>
        <v>132277.70000000001</v>
      </c>
      <c r="D33" s="15">
        <f t="shared" ref="D33" si="4">D6+D9+D12+D13+D17+D20+D27+D30+D31+D32</f>
        <v>90234.099999999991</v>
      </c>
      <c r="E33" s="8">
        <f t="shared" si="0"/>
        <v>42043.60000000002</v>
      </c>
      <c r="F33" s="9">
        <f t="shared" si="1"/>
        <v>1.4659391516067652</v>
      </c>
      <c r="G33" s="10"/>
    </row>
    <row r="34" spans="1:7" s="11" customFormat="1" ht="57.75" customHeight="1" x14ac:dyDescent="0.25">
      <c r="A34" s="16"/>
      <c r="B34" s="24"/>
      <c r="C34" s="22"/>
      <c r="D34" s="18"/>
      <c r="E34" s="18"/>
      <c r="F34" s="17"/>
      <c r="G34" s="10"/>
    </row>
    <row r="35" spans="1:7" x14ac:dyDescent="0.3">
      <c r="A35" s="1"/>
      <c r="B35" s="21"/>
      <c r="C35" s="21"/>
      <c r="D35" s="1"/>
      <c r="E35" s="2"/>
    </row>
  </sheetData>
  <mergeCells count="2">
    <mergeCell ref="G27:G29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</dc:creator>
  <cp:lastModifiedBy>Vika</cp:lastModifiedBy>
  <dcterms:created xsi:type="dcterms:W3CDTF">2016-11-02T13:59:05Z</dcterms:created>
  <dcterms:modified xsi:type="dcterms:W3CDTF">2024-10-02T13:20:12Z</dcterms:modified>
</cp:coreProperties>
</file>