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1740" windowWidth="9720" windowHeight="5700" tabRatio="917"/>
  </bookViews>
  <sheets>
    <sheet name="7 МП" sheetId="32" r:id="rId1"/>
  </sheets>
  <definedNames>
    <definedName name="_xlnm.Print_Area" localSheetId="0">'7 МП'!$A$1:$G$32</definedName>
  </definedNames>
  <calcPr calcId="145621"/>
</workbook>
</file>

<file path=xl/calcChain.xml><?xml version="1.0" encoding="utf-8"?>
<calcChain xmlns="http://schemas.openxmlformats.org/spreadsheetml/2006/main">
  <c r="D4" i="32" l="1"/>
  <c r="D7" i="32"/>
  <c r="D11" i="32"/>
  <c r="D15" i="32"/>
  <c r="D18" i="32"/>
  <c r="D25" i="32"/>
  <c r="D31" i="32" l="1"/>
  <c r="G5" i="32" l="1"/>
  <c r="G6" i="32"/>
  <c r="G8" i="32"/>
  <c r="G9" i="32"/>
  <c r="G10" i="32"/>
  <c r="G12" i="32"/>
  <c r="G14" i="32"/>
  <c r="G16" i="32"/>
  <c r="G17" i="32"/>
  <c r="G19" i="32"/>
  <c r="G20" i="32"/>
  <c r="G21" i="32"/>
  <c r="G22" i="32"/>
  <c r="G23" i="32"/>
  <c r="G24" i="32"/>
  <c r="G27" i="32"/>
  <c r="G28" i="32"/>
  <c r="G29" i="32"/>
  <c r="G30" i="32"/>
  <c r="F16" i="32"/>
  <c r="F17" i="32"/>
  <c r="F19" i="32"/>
  <c r="F20" i="32"/>
  <c r="F21" i="32"/>
  <c r="F22" i="32"/>
  <c r="F23" i="32"/>
  <c r="F24" i="32"/>
  <c r="F26" i="32"/>
  <c r="F27" i="32"/>
  <c r="F28" i="32"/>
  <c r="F29" i="32"/>
  <c r="F30" i="32"/>
  <c r="F14" i="32"/>
  <c r="F5" i="32"/>
  <c r="F6" i="32"/>
  <c r="F8" i="32"/>
  <c r="F9" i="32"/>
  <c r="F10" i="32"/>
  <c r="F12" i="32"/>
  <c r="F13" i="32"/>
  <c r="E4" i="32" l="1"/>
  <c r="G4" i="32" l="1"/>
  <c r="F4" i="32"/>
  <c r="C18" i="32"/>
  <c r="E7" i="32"/>
  <c r="E11" i="32"/>
  <c r="E15" i="32"/>
  <c r="E18" i="32"/>
  <c r="E25" i="32"/>
  <c r="B7" i="32"/>
  <c r="B11" i="32"/>
  <c r="B15" i="32"/>
  <c r="B18" i="32"/>
  <c r="B25" i="32"/>
  <c r="B4" i="32"/>
  <c r="C4" i="32"/>
  <c r="C7" i="32"/>
  <c r="C11" i="32"/>
  <c r="C15" i="32"/>
  <c r="C25" i="32"/>
  <c r="E31" i="32" l="1"/>
  <c r="G31" i="32" s="1"/>
  <c r="F11" i="32"/>
  <c r="G11" i="32"/>
  <c r="G7" i="32"/>
  <c r="F7" i="32"/>
  <c r="F25" i="32"/>
  <c r="G25" i="32"/>
  <c r="G18" i="32"/>
  <c r="F18" i="32"/>
  <c r="F15" i="32"/>
  <c r="G15" i="32"/>
  <c r="C31" i="32"/>
  <c r="B31" i="32"/>
  <c r="F31" i="32" l="1"/>
</calcChain>
</file>

<file path=xl/sharedStrings.xml><?xml version="1.0" encoding="utf-8"?>
<sst xmlns="http://schemas.openxmlformats.org/spreadsheetml/2006/main" count="35" uniqueCount="35">
  <si>
    <t>Наименование программы</t>
  </si>
  <si>
    <t>% исполнения</t>
  </si>
  <si>
    <t>ИТОГО</t>
  </si>
  <si>
    <t>неисполненные назначения</t>
  </si>
  <si>
    <t>Муниципальная программа "Обеспечение общественного порядка и безопасности населения в городском поселении Зеленоборский Кандалакшского района"</t>
  </si>
  <si>
    <t xml:space="preserve">Подпрограмма "Профилактика правонарушений" </t>
  </si>
  <si>
    <t>Подпрограмма "Обеспечение пожарной безопасности"</t>
  </si>
  <si>
    <t>Муниципальная программа "Муниципальное управление и гражданское общество"</t>
  </si>
  <si>
    <t xml:space="preserve">Подпрограмма "Создание условий для обеспечения муниципального управления" </t>
  </si>
  <si>
    <t>Подпрограмма "Управление муниципальным имуществом городского поселения Зеленоборский"</t>
  </si>
  <si>
    <t xml:space="preserve">Муниципальная программа "Развитие физической культуры и спорта на территории городского поселения Зеленоборский " </t>
  </si>
  <si>
    <t>Муниципальная программа "Развитие транспортной системы на территории городского поселения Зеленоборский Кандалакшского района"</t>
  </si>
  <si>
    <t>Подпрограмма "Повышение безопасности дорожного движения"</t>
  </si>
  <si>
    <t>Подпрограмма "Организация транспортного обслуживания населения городского поселения Зеленоборский Кандалакшского района"</t>
  </si>
  <si>
    <t>Подпрограмма "Развитие автомобильных дорог в городском поселении Зеленоборский Кандалакшского района"</t>
  </si>
  <si>
    <t xml:space="preserve">Муниципальная программа "Развитие культуры и сохранение культурного наследия городского поселения Зеленоборский" </t>
  </si>
  <si>
    <t xml:space="preserve">Подпрограмма "Наследие" </t>
  </si>
  <si>
    <t xml:space="preserve">Подпрограмма "Искусство" </t>
  </si>
  <si>
    <t xml:space="preserve">Муниципальная программа "Обеспечение комфортной среды проживания населения г. п. Зеленоборский Кандалакшского района" </t>
  </si>
  <si>
    <t>Подпрограмма "Обеспечение выполнения функций и оказания муниципальных услуг в сфере жилищно-коммунального хозяйства"</t>
  </si>
  <si>
    <t>Подпрограмма "Обеспечение комплексного благоустройства территорий городского поселения Зеленоборский Кандалакшского района"</t>
  </si>
  <si>
    <t>Подпрограмма "Развитие коммунальной инфраструктуры городского поселения Зеленоборский Кандалакшского района"</t>
  </si>
  <si>
    <t>Подпрограмма "Капитальный ремонт общего имущества в многоквартирных домах, расположенных на территории городского поселения Зеленоборский Кандалакшского района"</t>
  </si>
  <si>
    <t>Подпрограмма "Переселение граждан г.п. Зеленоборский Кандалакшского района из аварийного жилищного фонда"</t>
  </si>
  <si>
    <t xml:space="preserve">Муниципальная программа "Управление муниципальными финансами" </t>
  </si>
  <si>
    <t>Подпрограмма "Управление муниципальными финансами"</t>
  </si>
  <si>
    <t xml:space="preserve">Подпрограмма "Повышение эффективности бюджетных расходов городского поселения Зеленоборский Кандалакшского района" </t>
  </si>
  <si>
    <t xml:space="preserve">Муниципальная программа "Развитие экономического потенциала и формирование благоприятного предпринимательского климата в городском поселении Зеленоборский Кандалакшского района" </t>
  </si>
  <si>
    <t xml:space="preserve">Подпрограмма "Обеспечение устойчивой деятельности топливно-энергетического комплекса и повышение энергетической эффективности в городском поселении Зеленоборский Кандалакшского района" </t>
  </si>
  <si>
    <t xml:space="preserve">Муниципальная программа "Формирование комфортной городской среды на территории городского поселения Зеленоборский Кандалакшского района" </t>
  </si>
  <si>
    <t xml:space="preserve">Муниципальная программа "Информационное общество городского поселения Зеленоборский Кандалакшского района" </t>
  </si>
  <si>
    <t>Утверждено на 01.01.24г.</t>
  </si>
  <si>
    <t>Исполнение бюджета городского поселения Зеленоборский Кандалакшского района 
по муниципальным программам (подпрограммам)
на 01 октября 2024 года</t>
  </si>
  <si>
    <t>Утверждено на 01.10.24г.</t>
  </si>
  <si>
    <t>Исполнено на 01.10.24г.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</si>
</sst>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%"/>
  </numFmts>
  <fonts count="10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shrinkToFit="1"/>
    </xf>
    <xf numFmtId="4" fontId="4" fillId="0" borderId="1" xfId="1" applyNumberFormat="1" applyFont="1" applyFill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shrinkToFi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6 Ц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  <pageSetUpPr fitToPage="1"/>
  </sheetPr>
  <dimension ref="A1:H224"/>
  <sheetViews>
    <sheetView tabSelected="1" view="pageBreakPreview" topLeftCell="A23" zoomScale="80" zoomScaleSheetLayoutView="80" workbookViewId="0">
      <selection activeCell="H25" sqref="H25:H27"/>
    </sheetView>
  </sheetViews>
  <sheetFormatPr defaultColWidth="9.109375" defaultRowHeight="15" x14ac:dyDescent="0.25"/>
  <cols>
    <col min="1" max="1" width="69.88671875" style="24" customWidth="1"/>
    <col min="2" max="2" width="12.88671875" style="4" customWidth="1"/>
    <col min="3" max="3" width="0.109375" style="25" customWidth="1"/>
    <col min="4" max="4" width="12.88671875" style="4" customWidth="1"/>
    <col min="5" max="5" width="14.21875" style="29" customWidth="1"/>
    <col min="6" max="6" width="14" style="26" customWidth="1"/>
    <col min="7" max="7" width="12.5546875" style="27" customWidth="1"/>
    <col min="8" max="8" width="103.5546875" style="5" customWidth="1"/>
    <col min="9" max="16384" width="9.109375" style="2"/>
  </cols>
  <sheetData>
    <row r="1" spans="1:8" ht="44.25" customHeight="1" x14ac:dyDescent="0.3">
      <c r="A1" s="32" t="s">
        <v>32</v>
      </c>
      <c r="B1" s="32"/>
      <c r="C1" s="32"/>
      <c r="D1" s="32"/>
      <c r="E1" s="32"/>
      <c r="F1" s="32"/>
      <c r="G1" s="32"/>
      <c r="H1" s="1"/>
    </row>
    <row r="2" spans="1:8" ht="9.75" customHeight="1" x14ac:dyDescent="0.25">
      <c r="A2" s="3"/>
      <c r="C2" s="4"/>
      <c r="E2" s="28"/>
      <c r="F2" s="4"/>
      <c r="G2" s="4"/>
    </row>
    <row r="3" spans="1:8" s="11" customFormat="1" ht="54.6" customHeight="1" x14ac:dyDescent="0.25">
      <c r="A3" s="6" t="s">
        <v>0</v>
      </c>
      <c r="B3" s="7" t="s">
        <v>31</v>
      </c>
      <c r="C3" s="8"/>
      <c r="D3" s="7" t="s">
        <v>33</v>
      </c>
      <c r="E3" s="30" t="s">
        <v>34</v>
      </c>
      <c r="F3" s="9" t="s">
        <v>3</v>
      </c>
      <c r="G3" s="10" t="s">
        <v>1</v>
      </c>
    </row>
    <row r="4" spans="1:8" ht="43.5" customHeight="1" x14ac:dyDescent="0.25">
      <c r="A4" s="12" t="s">
        <v>4</v>
      </c>
      <c r="B4" s="13">
        <f>B5+B6</f>
        <v>1090</v>
      </c>
      <c r="C4" s="14">
        <f t="shared" ref="C4" si="0">C5+C6</f>
        <v>0</v>
      </c>
      <c r="D4" s="13">
        <f>D5+D6</f>
        <v>2683.6000000000004</v>
      </c>
      <c r="E4" s="13">
        <f>E5+E6</f>
        <v>2243.8000000000002</v>
      </c>
      <c r="F4" s="13">
        <f t="shared" ref="F4:F12" si="1">D4-E4</f>
        <v>439.80000000000018</v>
      </c>
      <c r="G4" s="15">
        <f>E4/D4</f>
        <v>0.83611566552392302</v>
      </c>
    </row>
    <row r="5" spans="1:8" ht="55.2" customHeight="1" x14ac:dyDescent="0.25">
      <c r="A5" s="16" t="s">
        <v>5</v>
      </c>
      <c r="B5" s="17">
        <v>990</v>
      </c>
      <c r="C5" s="8"/>
      <c r="D5" s="17">
        <v>1206.4000000000001</v>
      </c>
      <c r="E5" s="17">
        <v>782.7</v>
      </c>
      <c r="F5" s="17">
        <f t="shared" si="1"/>
        <v>423.70000000000005</v>
      </c>
      <c r="G5" s="18">
        <f t="shared" ref="G5:G31" si="2">E5/D5</f>
        <v>0.64878978779840846</v>
      </c>
    </row>
    <row r="6" spans="1:8" ht="39.75" customHeight="1" x14ac:dyDescent="0.25">
      <c r="A6" s="16" t="s">
        <v>6</v>
      </c>
      <c r="B6" s="17">
        <v>100</v>
      </c>
      <c r="C6" s="8"/>
      <c r="D6" s="17">
        <v>1477.2</v>
      </c>
      <c r="E6" s="17">
        <v>1461.1</v>
      </c>
      <c r="F6" s="17">
        <f t="shared" si="1"/>
        <v>16.100000000000136</v>
      </c>
      <c r="G6" s="18">
        <f t="shared" si="2"/>
        <v>0.98910100189547789</v>
      </c>
      <c r="H6" s="19"/>
    </row>
    <row r="7" spans="1:8" ht="31.8" customHeight="1" x14ac:dyDescent="0.25">
      <c r="A7" s="12" t="s">
        <v>7</v>
      </c>
      <c r="B7" s="13">
        <f>B8+B9</f>
        <v>24014.300000000003</v>
      </c>
      <c r="C7" s="14">
        <f t="shared" ref="C7" si="3">C8+C9</f>
        <v>0</v>
      </c>
      <c r="D7" s="13">
        <f>D8+D9</f>
        <v>29442.400000000001</v>
      </c>
      <c r="E7" s="13">
        <f>E8+E9</f>
        <v>21400.3</v>
      </c>
      <c r="F7" s="13">
        <f t="shared" si="1"/>
        <v>8042.1000000000022</v>
      </c>
      <c r="G7" s="15">
        <f t="shared" si="2"/>
        <v>0.7268531098008314</v>
      </c>
    </row>
    <row r="8" spans="1:8" ht="36" customHeight="1" x14ac:dyDescent="0.25">
      <c r="A8" s="16" t="s">
        <v>8</v>
      </c>
      <c r="B8" s="17">
        <v>22768.400000000001</v>
      </c>
      <c r="C8" s="8"/>
      <c r="D8" s="17">
        <v>24687.5</v>
      </c>
      <c r="E8" s="17">
        <v>18302.8</v>
      </c>
      <c r="F8" s="17">
        <f t="shared" si="1"/>
        <v>6384.7000000000007</v>
      </c>
      <c r="G8" s="18">
        <f t="shared" si="2"/>
        <v>0.74137924050632908</v>
      </c>
    </row>
    <row r="9" spans="1:8" ht="60.6" customHeight="1" x14ac:dyDescent="0.25">
      <c r="A9" s="16" t="s">
        <v>9</v>
      </c>
      <c r="B9" s="17">
        <v>1245.9000000000001</v>
      </c>
      <c r="C9" s="8"/>
      <c r="D9" s="17">
        <v>4754.8999999999996</v>
      </c>
      <c r="E9" s="17">
        <v>3097.5</v>
      </c>
      <c r="F9" s="17">
        <f t="shared" si="1"/>
        <v>1657.3999999999996</v>
      </c>
      <c r="G9" s="18">
        <f t="shared" si="2"/>
        <v>0.65143325832299315</v>
      </c>
    </row>
    <row r="10" spans="1:8" ht="48" customHeight="1" x14ac:dyDescent="0.25">
      <c r="A10" s="12" t="s">
        <v>10</v>
      </c>
      <c r="B10" s="13">
        <v>290</v>
      </c>
      <c r="C10" s="8"/>
      <c r="D10" s="13">
        <v>9773.1</v>
      </c>
      <c r="E10" s="13">
        <v>5355.3</v>
      </c>
      <c r="F10" s="13">
        <f t="shared" si="1"/>
        <v>4417.8</v>
      </c>
      <c r="G10" s="15">
        <f t="shared" si="2"/>
        <v>0.54796328698161278</v>
      </c>
    </row>
    <row r="11" spans="1:8" ht="54" customHeight="1" x14ac:dyDescent="0.25">
      <c r="A11" s="12" t="s">
        <v>11</v>
      </c>
      <c r="B11" s="13">
        <f>B12+B13+B14</f>
        <v>36979.599999999999</v>
      </c>
      <c r="C11" s="14">
        <f t="shared" ref="C11" si="4">C12+C13+C14</f>
        <v>0</v>
      </c>
      <c r="D11" s="13">
        <f>D12+D13+D14</f>
        <v>42922.5</v>
      </c>
      <c r="E11" s="13">
        <f>E12+E13+E14</f>
        <v>35129.199999999997</v>
      </c>
      <c r="F11" s="13">
        <f t="shared" si="1"/>
        <v>7793.3000000000029</v>
      </c>
      <c r="G11" s="15">
        <f t="shared" si="2"/>
        <v>0.81843322266876339</v>
      </c>
    </row>
    <row r="12" spans="1:8" ht="78" customHeight="1" x14ac:dyDescent="0.25">
      <c r="A12" s="16" t="s">
        <v>12</v>
      </c>
      <c r="B12" s="17">
        <v>16400</v>
      </c>
      <c r="C12" s="8"/>
      <c r="D12" s="17">
        <v>19038.400000000001</v>
      </c>
      <c r="E12" s="17">
        <v>14160.9</v>
      </c>
      <c r="F12" s="17">
        <f t="shared" si="1"/>
        <v>4877.5000000000018</v>
      </c>
      <c r="G12" s="18">
        <f t="shared" si="2"/>
        <v>0.74380725271031167</v>
      </c>
    </row>
    <row r="13" spans="1:8" ht="45" customHeight="1" x14ac:dyDescent="0.25">
      <c r="A13" s="16" t="s">
        <v>13</v>
      </c>
      <c r="B13" s="17">
        <v>50</v>
      </c>
      <c r="C13" s="8"/>
      <c r="D13" s="17">
        <v>0</v>
      </c>
      <c r="E13" s="17">
        <v>0</v>
      </c>
      <c r="F13" s="17">
        <f>D13-E13</f>
        <v>0</v>
      </c>
      <c r="G13" s="18"/>
    </row>
    <row r="14" spans="1:8" ht="67.8" customHeight="1" x14ac:dyDescent="0.25">
      <c r="A14" s="16" t="s">
        <v>14</v>
      </c>
      <c r="B14" s="17">
        <v>20529.599999999999</v>
      </c>
      <c r="C14" s="8"/>
      <c r="D14" s="17">
        <v>23884.1</v>
      </c>
      <c r="E14" s="17">
        <v>20968.3</v>
      </c>
      <c r="F14" s="17">
        <f>D14-E14</f>
        <v>2915.7999999999993</v>
      </c>
      <c r="G14" s="18">
        <f t="shared" si="2"/>
        <v>0.87791878278854973</v>
      </c>
    </row>
    <row r="15" spans="1:8" ht="52.2" customHeight="1" x14ac:dyDescent="0.25">
      <c r="A15" s="12" t="s">
        <v>15</v>
      </c>
      <c r="B15" s="13">
        <f>B16+B17</f>
        <v>33980.6</v>
      </c>
      <c r="C15" s="14">
        <f t="shared" ref="C15" si="5">C16+C17</f>
        <v>0</v>
      </c>
      <c r="D15" s="13">
        <f>D16+D17</f>
        <v>34265.599999999999</v>
      </c>
      <c r="E15" s="13">
        <f>E16+E17</f>
        <v>23654.9</v>
      </c>
      <c r="F15" s="13">
        <f t="shared" ref="F15:F30" si="6">D15-E15</f>
        <v>10610.699999999997</v>
      </c>
      <c r="G15" s="15">
        <f t="shared" si="2"/>
        <v>0.69033958255509908</v>
      </c>
    </row>
    <row r="16" spans="1:8" ht="44.25" customHeight="1" x14ac:dyDescent="0.25">
      <c r="A16" s="16" t="s">
        <v>16</v>
      </c>
      <c r="B16" s="17">
        <v>11061.9</v>
      </c>
      <c r="C16" s="8"/>
      <c r="D16" s="17">
        <v>11061.9</v>
      </c>
      <c r="E16" s="17">
        <v>7658.6</v>
      </c>
      <c r="F16" s="17">
        <f t="shared" si="6"/>
        <v>3403.2999999999993</v>
      </c>
      <c r="G16" s="18">
        <f t="shared" si="2"/>
        <v>0.69234037552319228</v>
      </c>
    </row>
    <row r="17" spans="1:8" ht="38.25" customHeight="1" x14ac:dyDescent="0.25">
      <c r="A17" s="16" t="s">
        <v>17</v>
      </c>
      <c r="B17" s="17">
        <v>22918.7</v>
      </c>
      <c r="C17" s="8"/>
      <c r="D17" s="17">
        <v>23203.7</v>
      </c>
      <c r="E17" s="17">
        <v>15996.3</v>
      </c>
      <c r="F17" s="17">
        <f t="shared" si="6"/>
        <v>7207.4000000000015</v>
      </c>
      <c r="G17" s="18">
        <f t="shared" si="2"/>
        <v>0.68938574451488333</v>
      </c>
    </row>
    <row r="18" spans="1:8" ht="48.6" customHeight="1" x14ac:dyDescent="0.25">
      <c r="A18" s="12" t="s">
        <v>18</v>
      </c>
      <c r="B18" s="13">
        <f>B19+B20+B21+B22+B23+B24</f>
        <v>33920.6</v>
      </c>
      <c r="C18" s="13">
        <f t="shared" ref="C18:E18" si="7">C19+C20+C21+C22+C23+C24</f>
        <v>106255</v>
      </c>
      <c r="D18" s="13">
        <f>D19+D20+D21+D22+D23+D24</f>
        <v>63554.7</v>
      </c>
      <c r="E18" s="13">
        <f t="shared" si="7"/>
        <v>37320.6</v>
      </c>
      <c r="F18" s="13">
        <f t="shared" si="6"/>
        <v>26234.1</v>
      </c>
      <c r="G18" s="15">
        <f t="shared" si="2"/>
        <v>0.58722014264877342</v>
      </c>
    </row>
    <row r="19" spans="1:8" ht="34.200000000000003" customHeight="1" x14ac:dyDescent="0.25">
      <c r="A19" s="16" t="s">
        <v>19</v>
      </c>
      <c r="B19" s="17">
        <v>19528.7</v>
      </c>
      <c r="C19" s="8">
        <v>106255</v>
      </c>
      <c r="D19" s="17">
        <v>21848.6</v>
      </c>
      <c r="E19" s="17">
        <v>16355.7</v>
      </c>
      <c r="F19" s="17">
        <f t="shared" si="6"/>
        <v>5492.8999999999978</v>
      </c>
      <c r="G19" s="18">
        <f t="shared" si="2"/>
        <v>0.74859258716805666</v>
      </c>
    </row>
    <row r="20" spans="1:8" ht="76.2" customHeight="1" x14ac:dyDescent="0.25">
      <c r="A20" s="16" t="s">
        <v>20</v>
      </c>
      <c r="B20" s="17">
        <v>11593.9</v>
      </c>
      <c r="C20" s="8"/>
      <c r="D20" s="17">
        <v>22817.1</v>
      </c>
      <c r="E20" s="17">
        <v>15588.8</v>
      </c>
      <c r="F20" s="17">
        <f t="shared" si="6"/>
        <v>7228.2999999999993</v>
      </c>
      <c r="G20" s="18">
        <f t="shared" si="2"/>
        <v>0.68320689307580718</v>
      </c>
    </row>
    <row r="21" spans="1:8" ht="57" customHeight="1" x14ac:dyDescent="0.25">
      <c r="A21" s="16" t="s">
        <v>21</v>
      </c>
      <c r="B21" s="17">
        <v>50</v>
      </c>
      <c r="C21" s="8"/>
      <c r="D21" s="17">
        <v>1882.6</v>
      </c>
      <c r="E21" s="17">
        <v>1819.6</v>
      </c>
      <c r="F21" s="17">
        <f t="shared" si="6"/>
        <v>63</v>
      </c>
      <c r="G21" s="18">
        <f t="shared" si="2"/>
        <v>0.96653564219696164</v>
      </c>
    </row>
    <row r="22" spans="1:8" ht="50.4" customHeight="1" x14ac:dyDescent="0.25">
      <c r="A22" s="16" t="s">
        <v>22</v>
      </c>
      <c r="B22" s="17">
        <v>2338</v>
      </c>
      <c r="C22" s="8"/>
      <c r="D22" s="17">
        <v>2338</v>
      </c>
      <c r="E22" s="17">
        <v>1294.7</v>
      </c>
      <c r="F22" s="17">
        <f t="shared" si="6"/>
        <v>1043.3</v>
      </c>
      <c r="G22" s="18">
        <f t="shared" si="2"/>
        <v>0.55376390076988879</v>
      </c>
    </row>
    <row r="23" spans="1:8" ht="46.8" customHeight="1" x14ac:dyDescent="0.25">
      <c r="A23" s="16" t="s">
        <v>23</v>
      </c>
      <c r="B23" s="17">
        <v>280</v>
      </c>
      <c r="C23" s="8"/>
      <c r="D23" s="17">
        <v>10832</v>
      </c>
      <c r="E23" s="17">
        <v>2226.5</v>
      </c>
      <c r="F23" s="17">
        <f t="shared" si="6"/>
        <v>8605.5</v>
      </c>
      <c r="G23" s="18">
        <f t="shared" si="2"/>
        <v>0.20554837518463812</v>
      </c>
    </row>
    <row r="24" spans="1:8" ht="69.599999999999994" customHeight="1" x14ac:dyDescent="0.25">
      <c r="A24" s="16" t="s">
        <v>28</v>
      </c>
      <c r="B24" s="17">
        <v>130</v>
      </c>
      <c r="C24" s="8"/>
      <c r="D24" s="17">
        <v>3836.4</v>
      </c>
      <c r="E24" s="17">
        <v>35.299999999999997</v>
      </c>
      <c r="F24" s="17">
        <f t="shared" si="6"/>
        <v>3801.1</v>
      </c>
      <c r="G24" s="18">
        <f t="shared" si="2"/>
        <v>9.2013345845063065E-3</v>
      </c>
    </row>
    <row r="25" spans="1:8" ht="37.200000000000003" customHeight="1" x14ac:dyDescent="0.25">
      <c r="A25" s="12" t="s">
        <v>24</v>
      </c>
      <c r="B25" s="13">
        <f>B26+B27</f>
        <v>1847.2</v>
      </c>
      <c r="C25" s="14">
        <f t="shared" ref="C25" si="8">C26+C27</f>
        <v>0</v>
      </c>
      <c r="D25" s="13">
        <f>D26+D27</f>
        <v>1256.5</v>
      </c>
      <c r="E25" s="13">
        <f>E26+E27</f>
        <v>612.29999999999995</v>
      </c>
      <c r="F25" s="13">
        <f t="shared" si="6"/>
        <v>644.20000000000005</v>
      </c>
      <c r="G25" s="15">
        <f t="shared" si="2"/>
        <v>0.48730600875447666</v>
      </c>
      <c r="H25" s="31"/>
    </row>
    <row r="26" spans="1:8" ht="37.5" customHeight="1" x14ac:dyDescent="0.25">
      <c r="A26" s="16" t="s">
        <v>25</v>
      </c>
      <c r="B26" s="17">
        <v>569.29999999999995</v>
      </c>
      <c r="C26" s="8"/>
      <c r="D26" s="17">
        <v>0</v>
      </c>
      <c r="E26" s="17">
        <v>0</v>
      </c>
      <c r="F26" s="17">
        <f t="shared" si="6"/>
        <v>0</v>
      </c>
      <c r="G26" s="18"/>
      <c r="H26" s="31"/>
    </row>
    <row r="27" spans="1:8" ht="40.5" customHeight="1" x14ac:dyDescent="0.25">
      <c r="A27" s="16" t="s">
        <v>26</v>
      </c>
      <c r="B27" s="17">
        <v>1277.9000000000001</v>
      </c>
      <c r="C27" s="20"/>
      <c r="D27" s="17">
        <v>1256.5</v>
      </c>
      <c r="E27" s="17">
        <v>612.29999999999995</v>
      </c>
      <c r="F27" s="17">
        <f t="shared" si="6"/>
        <v>644.20000000000005</v>
      </c>
      <c r="G27" s="18">
        <f t="shared" si="2"/>
        <v>0.48730600875447666</v>
      </c>
      <c r="H27" s="31"/>
    </row>
    <row r="28" spans="1:8" ht="80.400000000000006" customHeight="1" x14ac:dyDescent="0.25">
      <c r="A28" s="12" t="s">
        <v>27</v>
      </c>
      <c r="B28" s="13">
        <v>10</v>
      </c>
      <c r="C28" s="21"/>
      <c r="D28" s="13">
        <v>10</v>
      </c>
      <c r="E28" s="13">
        <v>6.9</v>
      </c>
      <c r="F28" s="13">
        <f t="shared" si="6"/>
        <v>3.0999999999999996</v>
      </c>
      <c r="G28" s="15">
        <f t="shared" si="2"/>
        <v>0.69000000000000006</v>
      </c>
    </row>
    <row r="29" spans="1:8" ht="60" customHeight="1" x14ac:dyDescent="0.25">
      <c r="A29" s="12" t="s">
        <v>30</v>
      </c>
      <c r="B29" s="13">
        <v>1463.3</v>
      </c>
      <c r="C29" s="21"/>
      <c r="D29" s="13">
        <v>1791.3</v>
      </c>
      <c r="E29" s="13">
        <v>1137.0999999999999</v>
      </c>
      <c r="F29" s="13">
        <f t="shared" si="6"/>
        <v>654.20000000000005</v>
      </c>
      <c r="G29" s="15">
        <f t="shared" si="2"/>
        <v>0.63479037570479535</v>
      </c>
    </row>
    <row r="30" spans="1:8" ht="51.6" customHeight="1" x14ac:dyDescent="0.25">
      <c r="A30" s="12" t="s">
        <v>29</v>
      </c>
      <c r="B30" s="13">
        <v>140</v>
      </c>
      <c r="C30" s="21"/>
      <c r="D30" s="13">
        <v>8900</v>
      </c>
      <c r="E30" s="13">
        <v>5417.3</v>
      </c>
      <c r="F30" s="13">
        <f t="shared" si="6"/>
        <v>3482.7</v>
      </c>
      <c r="G30" s="15">
        <f t="shared" si="2"/>
        <v>0.60868539325842697</v>
      </c>
    </row>
    <row r="31" spans="1:8" ht="21" customHeight="1" x14ac:dyDescent="0.25">
      <c r="A31" s="22" t="s">
        <v>2</v>
      </c>
      <c r="B31" s="23">
        <f>B4+B7+B10+B11+B15+B18+B25+B28+B29+B30</f>
        <v>133735.6</v>
      </c>
      <c r="C31" s="23">
        <f t="shared" ref="C31" si="9">C4+C7+C10+C11+C15+C18+C25+C28+C29+C30</f>
        <v>106255</v>
      </c>
      <c r="D31" s="23">
        <f>D4+D7+D10+D11+D15+D18+D25+D28+D29+D30</f>
        <v>194599.7</v>
      </c>
      <c r="E31" s="23">
        <f>E4+E7+E10+E11+E15+E18+E25+E28+E29+E30</f>
        <v>132277.70000000001</v>
      </c>
      <c r="F31" s="23">
        <f t="shared" ref="F31" si="10">F4+F7+F10+F11+F15+F18+F25+F28+F29+F30</f>
        <v>62321.999999999993</v>
      </c>
      <c r="G31" s="15">
        <f t="shared" si="2"/>
        <v>0.67974256897621121</v>
      </c>
    </row>
    <row r="32" spans="1:8" ht="15.75" customHeight="1" x14ac:dyDescent="0.25"/>
    <row r="39" ht="25.5" customHeight="1" x14ac:dyDescent="0.25"/>
    <row r="60" ht="14.25" customHeight="1" x14ac:dyDescent="0.25"/>
    <row r="74" ht="16.5" customHeight="1" x14ac:dyDescent="0.25"/>
    <row r="87" ht="30" customHeight="1" x14ac:dyDescent="0.25"/>
    <row r="97" ht="15.75" customHeight="1" x14ac:dyDescent="0.25"/>
    <row r="101" ht="26.25" customHeight="1" x14ac:dyDescent="0.25"/>
    <row r="108" ht="16.5" customHeight="1" x14ac:dyDescent="0.25"/>
    <row r="115" ht="18" customHeight="1" x14ac:dyDescent="0.25"/>
    <row r="126" ht="26.25" customHeight="1" x14ac:dyDescent="0.25"/>
    <row r="144" ht="15" customHeight="1" x14ac:dyDescent="0.25"/>
    <row r="145" ht="15" customHeight="1" x14ac:dyDescent="0.25"/>
    <row r="160" ht="15" customHeight="1" x14ac:dyDescent="0.25"/>
    <row r="161" ht="14.25" customHeight="1" x14ac:dyDescent="0.25"/>
    <row r="166" ht="15" customHeight="1" x14ac:dyDescent="0.25"/>
    <row r="180" ht="16.5" customHeight="1" x14ac:dyDescent="0.25"/>
    <row r="192" ht="25.5" customHeight="1" x14ac:dyDescent="0.25"/>
    <row r="194" ht="13.5" customHeight="1" x14ac:dyDescent="0.25"/>
    <row r="195" ht="12" customHeight="1" x14ac:dyDescent="0.25"/>
    <row r="198" ht="39" customHeight="1" x14ac:dyDescent="0.25"/>
    <row r="222" ht="14.25" customHeight="1" x14ac:dyDescent="0.25"/>
    <row r="224" ht="27" customHeight="1" x14ac:dyDescent="0.25"/>
  </sheetData>
  <mergeCells count="2">
    <mergeCell ref="H25:H27"/>
    <mergeCell ref="A1:G1"/>
  </mergeCells>
  <phoneticPr fontId="1" type="noConversion"/>
  <pageMargins left="0.11811023622047245" right="0" top="0.35433070866141736" bottom="0.35433070866141736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МП</vt:lpstr>
      <vt:lpstr>'7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Vika</cp:lastModifiedBy>
  <cp:lastPrinted>2024-04-03T07:55:01Z</cp:lastPrinted>
  <dcterms:created xsi:type="dcterms:W3CDTF">1996-10-08T23:32:33Z</dcterms:created>
  <dcterms:modified xsi:type="dcterms:W3CDTF">2024-10-02T13:17:40Z</dcterms:modified>
</cp:coreProperties>
</file>