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<sst xmlns="http://schemas.openxmlformats.org/spreadsheetml/2006/main" count="45" uniqueCount="45">
  <si>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НАЛОГИ НА ПРИБЫЛЬ, ДОХОДЫ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</si>
  <si>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</si>
  <si>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</si>
  <si>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</si>
  <si>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</si>
  <si>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(тыс.руб.)</t>
  </si>
  <si>
    <t>Наименование доходов</t>
  </si>
  <si>
    <t>% исполнения</t>
  </si>
  <si>
    <t>ДОХОДЫ</t>
  </si>
  <si>
    <t>Налог на  доходы физических лиц</t>
  </si>
  <si>
    <t>Прочие неналоговые доходы бюджетов поселений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</si>
  <si>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</si>
  <si>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</si>
  <si>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</si>
  <si>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</si>
  <si>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Межбюджетные трансферты, передаваемые бюджетам поселений</t>
  </si>
  <si>
    <t>Возврат остатков межбюджетных трансфертов, передаваемые бюджетам поселений</t>
  </si>
  <si>
    <t xml:space="preserve">НАЛОГИ НА ТОВАРЫ (РАБОТЫ, УСЛУГИ) РЕАЛИЗУЕМЫЕ НА ТЕРРИТОРИИ РФ </t>
  </si>
  <si>
    <t>Акцизы по подакцизным товарам (продукции), производимым на территории РФ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</si>
  <si>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</si>
  <si>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</si>
  <si>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</si>
  <si>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</si>
  <si>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</si>
  <si>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</si>
  <si>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</si>
  <si>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</si>
  <si>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</si>
  <si>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</si>
  <si>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</si>
  <si>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</si>
  <si>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ПРОЧИЕ НЕНАЛОГОВЫЕ ДОХОДЫ</t>
  </si>
  <si>
    <t>Доходы бюджета - всего</t>
  </si>
  <si>
    <r>
      <rPr>
        <sz val="10"/>
        <rFont val="Times New Roman"/>
        <family val="1"/>
      </rPr>
      <t xml:space="preserve">в том числе: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НАЛОГОВЫЕ ДОХОДЫ</t>
    </r>
  </si>
  <si>
    <t>по доходам</t>
  </si>
  <si>
    <t>приложение № 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</si>
  <si>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</si>
  <si>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Прочие доходы от компенсации затрат бюджетов городских поселений</t>
  </si>
  <si>
    <r>
      <t xml:space="preserve">Информация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</si>
  <si>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</si>
  <si>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>Прочие безвозмездные поступления</t>
  </si>
  <si>
    <t>за 9 месяцев 2017 года в сравнении с аналогичным периодом 2016 года</t>
  </si>
  <si>
    <t>План                    на 01.10.2017г.</t>
  </si>
  <si>
    <t>Исполнение на 1.10.2017 г.</t>
  </si>
  <si>
    <t>Исполнение на 01.10.2016г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</si>
</sst>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Arial Narrow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56"/>
      <name val="Arial Cyr"/>
      <family val="0"/>
    </font>
    <font>
      <sz val="10"/>
      <color indexed="18"/>
      <name val="Arial Cyr"/>
      <family val="0"/>
    </font>
    <font>
      <sz val="10"/>
      <color theme="3"/>
      <name val="Arial Cyr"/>
      <family val="0"/>
    </font>
    <font>
      <sz val="10"/>
      <color theme="4" tint="-0.499969989061355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6" fillId="0" borderId="0" xfId="52" applyFill="1" applyAlignment="1">
      <alignment horizontal="right"/>
      <protection/>
    </xf>
    <xf numFmtId="0" fontId="21" fillId="0" borderId="0" xfId="52" applyFont="1" applyFill="1">
      <alignment/>
      <protection/>
    </xf>
    <xf numFmtId="0" fontId="21" fillId="0" borderId="0" xfId="52" applyFont="1">
      <alignment/>
      <protection/>
    </xf>
    <xf numFmtId="0" fontId="6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36" fillId="0" borderId="0" xfId="52" applyFont="1" applyFill="1">
      <alignment/>
      <protection/>
    </xf>
    <xf numFmtId="0" fontId="36" fillId="0" borderId="0" xfId="52" applyFont="1">
      <alignment/>
      <protection/>
    </xf>
    <xf numFmtId="0" fontId="37" fillId="0" borderId="0" xfId="52" applyFont="1" applyFill="1">
      <alignment/>
      <protection/>
    </xf>
    <xf numFmtId="0" fontId="37" fillId="0" borderId="0" xfId="52" applyFont="1">
      <alignment/>
      <protection/>
    </xf>
    <xf numFmtId="4" fontId="28" fillId="24" borderId="10" xfId="52" applyNumberFormat="1" applyFont="1" applyFill="1" applyBorder="1" applyAlignment="1">
      <alignment horizontal="right"/>
      <protection/>
    </xf>
    <xf numFmtId="4" fontId="26" fillId="24" borderId="10" xfId="52" applyNumberFormat="1" applyFont="1" applyFill="1" applyBorder="1" applyAlignment="1">
      <alignment horizontal="right"/>
      <protection/>
    </xf>
    <xf numFmtId="10" fontId="24" fillId="24" borderId="11" xfId="52" applyNumberFormat="1" applyFont="1" applyFill="1" applyBorder="1" applyAlignment="1">
      <alignment horizontal="center"/>
      <protection/>
    </xf>
    <xf numFmtId="0" fontId="23" fillId="0" borderId="12" xfId="52" applyFont="1" applyBorder="1" applyAlignment="1">
      <alignment horizontal="center" vertical="top" wrapText="1"/>
      <protection/>
    </xf>
    <xf numFmtId="0" fontId="20" fillId="24" borderId="13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 wrapText="1"/>
    </xf>
    <xf numFmtId="0" fontId="19" fillId="24" borderId="13" xfId="0" applyFont="1" applyFill="1" applyBorder="1" applyAlignment="1">
      <alignment vertical="top" wrapText="1"/>
    </xf>
    <xf numFmtId="0" fontId="6" fillId="0" borderId="0" xfId="52" applyFill="1" applyAlignment="1">
      <alignment vertical="top"/>
      <protection/>
    </xf>
    <xf numFmtId="0" fontId="21" fillId="0" borderId="0" xfId="52" applyFont="1" applyFill="1" applyAlignment="1">
      <alignment vertical="top"/>
      <protection/>
    </xf>
    <xf numFmtId="0" fontId="6" fillId="0" borderId="0" xfId="52" applyFont="1" applyFill="1" applyAlignment="1">
      <alignment vertical="top"/>
      <protection/>
    </xf>
    <xf numFmtId="0" fontId="6" fillId="0" borderId="0" xfId="52" applyAlignment="1">
      <alignment vertical="top"/>
      <protection/>
    </xf>
    <xf numFmtId="4" fontId="6" fillId="0" borderId="0" xfId="52" applyNumberFormat="1" applyFill="1">
      <alignment/>
      <protection/>
    </xf>
    <xf numFmtId="0" fontId="19" fillId="0" borderId="0" xfId="52" applyFont="1" applyBorder="1">
      <alignment/>
      <protection/>
    </xf>
    <xf numFmtId="0" fontId="19" fillId="24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top" wrapText="1"/>
    </xf>
    <xf numFmtId="4" fontId="24" fillId="24" borderId="10" xfId="52" applyNumberFormat="1" applyFont="1" applyFill="1" applyBorder="1" applyAlignment="1">
      <alignment/>
      <protection/>
    </xf>
    <xf numFmtId="4" fontId="32" fillId="24" borderId="10" xfId="52" applyNumberFormat="1" applyFont="1" applyFill="1" applyBorder="1" applyAlignment="1">
      <alignment/>
      <protection/>
    </xf>
    <xf numFmtId="4" fontId="24" fillId="0" borderId="10" xfId="52" applyNumberFormat="1" applyFont="1" applyFill="1" applyBorder="1" applyAlignment="1">
      <alignment/>
      <protection/>
    </xf>
    <xf numFmtId="4" fontId="26" fillId="24" borderId="10" xfId="52" applyNumberFormat="1" applyFont="1" applyFill="1" applyBorder="1" applyAlignment="1">
      <alignment horizontal="right"/>
      <protection/>
    </xf>
    <xf numFmtId="4" fontId="26" fillId="24" borderId="10" xfId="52" applyNumberFormat="1" applyFont="1" applyFill="1" applyBorder="1" applyAlignment="1">
      <alignment/>
      <protection/>
    </xf>
    <xf numFmtId="0" fontId="19" fillId="24" borderId="13" xfId="0" applyFont="1" applyFill="1" applyBorder="1" applyAlignment="1">
      <alignment horizontal="left" vertical="top" wrapText="1"/>
    </xf>
    <xf numFmtId="4" fontId="32" fillId="0" borderId="10" xfId="52" applyNumberFormat="1" applyFont="1" applyFill="1" applyBorder="1" applyAlignment="1">
      <alignment/>
      <protection/>
    </xf>
    <xf numFmtId="0" fontId="20" fillId="0" borderId="13" xfId="0" applyFont="1" applyFill="1" applyBorder="1" applyAlignment="1">
      <alignment horizontal="left" vertical="top" wrapText="1"/>
    </xf>
    <xf numFmtId="0" fontId="19" fillId="0" borderId="0" xfId="52" applyFont="1" applyBorder="1" applyAlignment="1">
      <alignment horizontal="left" vertical="top"/>
      <protection/>
    </xf>
    <xf numFmtId="0" fontId="33" fillId="24" borderId="13" xfId="0" applyFont="1" applyFill="1" applyBorder="1" applyAlignment="1">
      <alignment vertical="top" wrapText="1"/>
    </xf>
    <xf numFmtId="4" fontId="28" fillId="24" borderId="14" xfId="52" applyNumberFormat="1" applyFont="1" applyFill="1" applyBorder="1" applyAlignment="1">
      <alignment horizontal="right"/>
      <protection/>
    </xf>
    <xf numFmtId="0" fontId="24" fillId="24" borderId="15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10" fontId="24" fillId="24" borderId="17" xfId="52" applyNumberFormat="1" applyFont="1" applyFill="1" applyBorder="1" applyAlignment="1">
      <alignment horizontal="center"/>
      <protection/>
    </xf>
    <xf numFmtId="0" fontId="24" fillId="24" borderId="18" xfId="0" applyFont="1" applyFill="1" applyBorder="1" applyAlignment="1">
      <alignment horizontal="center" vertical="center" wrapText="1"/>
    </xf>
    <xf numFmtId="4" fontId="28" fillId="24" borderId="18" xfId="52" applyNumberFormat="1" applyFont="1" applyFill="1" applyBorder="1" applyAlignment="1">
      <alignment horizontal="right"/>
      <protection/>
    </xf>
    <xf numFmtId="4" fontId="26" fillId="24" borderId="18" xfId="52" applyNumberFormat="1" applyFont="1" applyFill="1" applyBorder="1" applyAlignment="1">
      <alignment horizontal="right"/>
      <protection/>
    </xf>
    <xf numFmtId="4" fontId="26" fillId="24" borderId="18" xfId="52" applyNumberFormat="1" applyFont="1" applyFill="1" applyBorder="1" applyAlignment="1">
      <alignment horizontal="right"/>
      <protection/>
    </xf>
    <xf numFmtId="4" fontId="24" fillId="24" borderId="18" xfId="52" applyNumberFormat="1" applyFont="1" applyFill="1" applyBorder="1" applyAlignment="1">
      <alignment/>
      <protection/>
    </xf>
    <xf numFmtId="4" fontId="32" fillId="24" borderId="18" xfId="52" applyNumberFormat="1" applyFont="1" applyFill="1" applyBorder="1" applyAlignment="1">
      <alignment/>
      <protection/>
    </xf>
    <xf numFmtId="4" fontId="26" fillId="24" borderId="18" xfId="52" applyNumberFormat="1" applyFont="1" applyFill="1" applyBorder="1" applyAlignment="1">
      <alignment/>
      <protection/>
    </xf>
    <xf numFmtId="4" fontId="24" fillId="0" borderId="18" xfId="52" applyNumberFormat="1" applyFont="1" applyFill="1" applyBorder="1" applyAlignment="1">
      <alignment/>
      <protection/>
    </xf>
    <xf numFmtId="4" fontId="32" fillId="0" borderId="18" xfId="52" applyNumberFormat="1" applyFont="1" applyFill="1" applyBorder="1" applyAlignment="1">
      <alignment/>
      <protection/>
    </xf>
    <xf numFmtId="0" fontId="25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0" fontId="30" fillId="0" borderId="0" xfId="52" applyFont="1" applyBorder="1" applyAlignment="1">
      <alignment horizontal="center" wrapText="1"/>
      <protection/>
    </xf>
    <xf numFmtId="0" fontId="31" fillId="0" borderId="0" xfId="0" applyFont="1" applyAlignment="1">
      <alignment horizontal="center" wrapText="1"/>
    </xf>
    <xf numFmtId="0" fontId="6" fillId="0" borderId="0" xfId="52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PageLayoutView="0" workbookViewId="0" topLeftCell="A13">
      <selection activeCell="E38" sqref="E38"/>
    </sheetView>
  </sheetViews>
  <sheetFormatPr defaultColWidth="9.140625" defaultRowHeight="12.75"/>
  <cols>
    <col min="1" max="1" width="55.28125" style="2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57" t="s">
        <v>35</v>
      </c>
      <c r="C1" s="57"/>
      <c r="D1" s="57"/>
      <c r="E1" s="57"/>
    </row>
    <row r="2" spans="1:5" ht="42.75" customHeight="1">
      <c r="A2" s="52" t="s">
        <v>38</v>
      </c>
      <c r="B2" s="52"/>
      <c r="C2" s="52"/>
      <c r="D2" s="52"/>
      <c r="E2" s="52"/>
    </row>
    <row r="3" spans="1:5" ht="13.5" customHeight="1">
      <c r="A3" s="55" t="s">
        <v>34</v>
      </c>
      <c r="B3" s="56"/>
      <c r="C3" s="56"/>
      <c r="D3" s="56"/>
      <c r="E3" s="56"/>
    </row>
    <row r="4" spans="1:5" ht="18" customHeight="1">
      <c r="A4" s="53" t="s">
        <v>41</v>
      </c>
      <c r="B4" s="54"/>
      <c r="C4" s="54"/>
      <c r="D4" s="54"/>
      <c r="E4" s="54"/>
    </row>
    <row r="5" spans="1:5" ht="13.5" thickBot="1">
      <c r="A5" s="37"/>
      <c r="C5" s="3" t="s">
        <v>5</v>
      </c>
      <c r="D5" s="3"/>
      <c r="E5" s="3"/>
    </row>
    <row r="6" spans="1:5" ht="30.75" thickBot="1">
      <c r="A6" s="15" t="s">
        <v>6</v>
      </c>
      <c r="B6" s="40" t="s">
        <v>42</v>
      </c>
      <c r="C6" s="43" t="s">
        <v>43</v>
      </c>
      <c r="D6" s="43" t="s">
        <v>44</v>
      </c>
      <c r="E6" s="41" t="s">
        <v>7</v>
      </c>
    </row>
    <row r="7" spans="1:5" ht="18" customHeight="1">
      <c r="A7" s="16" t="s">
        <v>32</v>
      </c>
      <c r="B7" s="12">
        <f>B8+B20+B34</f>
        <v>163443.70000000004</v>
      </c>
      <c r="C7" s="44">
        <f>C8+C20+C34</f>
        <v>83676.00000000001</v>
      </c>
      <c r="D7" s="44">
        <f>D8+D20+D34</f>
        <v>73739.4</v>
      </c>
      <c r="E7" s="42">
        <f>C7/D7</f>
        <v>1.1347529272003842</v>
      </c>
    </row>
    <row r="8" spans="1:7" ht="27.75" customHeight="1">
      <c r="A8" s="36" t="s">
        <v>33</v>
      </c>
      <c r="B8" s="13">
        <f>SUM(B9+B11+B13+B15+B18)</f>
        <v>20853</v>
      </c>
      <c r="C8" s="45">
        <f>SUM(C9+C11+C13+C15+C18)</f>
        <v>13119.1</v>
      </c>
      <c r="D8" s="45">
        <f>SUM(D9+D11+D13+D15+D18)</f>
        <v>14824.549999999997</v>
      </c>
      <c r="E8" s="42">
        <f aca="true" t="shared" si="0" ref="E8:E21">C8/D8</f>
        <v>0.8849577221568279</v>
      </c>
      <c r="G8" s="25"/>
    </row>
    <row r="9" spans="1:5" ht="15.75">
      <c r="A9" s="18" t="s">
        <v>0</v>
      </c>
      <c r="B9" s="32">
        <f>SUM(B10)</f>
        <v>8811</v>
      </c>
      <c r="C9" s="46">
        <f>SUM(C10)</f>
        <v>5581.8</v>
      </c>
      <c r="D9" s="46">
        <f>SUM(D10)</f>
        <v>5960.08</v>
      </c>
      <c r="E9" s="42">
        <f t="shared" si="0"/>
        <v>0.9365310532744527</v>
      </c>
    </row>
    <row r="10" spans="1:5" ht="18" customHeight="1">
      <c r="A10" s="19" t="s">
        <v>9</v>
      </c>
      <c r="B10" s="29">
        <v>8811</v>
      </c>
      <c r="C10" s="47">
        <v>5581.8</v>
      </c>
      <c r="D10" s="47">
        <v>5960.08</v>
      </c>
      <c r="E10" s="42">
        <f t="shared" si="0"/>
        <v>0.9365310532744527</v>
      </c>
    </row>
    <row r="11" spans="1:5" ht="25.5">
      <c r="A11" s="19" t="s">
        <v>17</v>
      </c>
      <c r="B11" s="30">
        <f>SUM(B12)</f>
        <v>7782</v>
      </c>
      <c r="C11" s="48">
        <f>SUM(C12)</f>
        <v>4508.2</v>
      </c>
      <c r="D11" s="48">
        <f>SUM(D12)</f>
        <v>6270.13</v>
      </c>
      <c r="E11" s="42">
        <f t="shared" si="0"/>
        <v>0.7189962568559184</v>
      </c>
    </row>
    <row r="12" spans="1:5" ht="25.5">
      <c r="A12" s="28" t="s">
        <v>18</v>
      </c>
      <c r="B12" s="29">
        <v>7782</v>
      </c>
      <c r="C12" s="47">
        <v>4508.2</v>
      </c>
      <c r="D12" s="47">
        <v>6270.13</v>
      </c>
      <c r="E12" s="42">
        <f t="shared" si="0"/>
        <v>0.7189962568559184</v>
      </c>
    </row>
    <row r="13" spans="1:5" ht="15">
      <c r="A13" s="19" t="s">
        <v>19</v>
      </c>
      <c r="B13" s="30">
        <f>SUM(B14)</f>
        <v>580</v>
      </c>
      <c r="C13" s="48">
        <f>SUM(C14)</f>
        <v>635.5</v>
      </c>
      <c r="D13" s="48">
        <f>SUM(D14)</f>
        <v>504.63</v>
      </c>
      <c r="E13" s="42">
        <f t="shared" si="0"/>
        <v>1.2593385252561282</v>
      </c>
    </row>
    <row r="14" spans="1:5" ht="25.5">
      <c r="A14" s="19" t="s">
        <v>20</v>
      </c>
      <c r="B14" s="29">
        <v>580</v>
      </c>
      <c r="C14" s="47">
        <v>635.5</v>
      </c>
      <c r="D14" s="47">
        <v>504.63</v>
      </c>
      <c r="E14" s="42">
        <f t="shared" si="0"/>
        <v>1.2593385252561282</v>
      </c>
    </row>
    <row r="15" spans="1:5" ht="15.75">
      <c r="A15" s="18" t="s">
        <v>1</v>
      </c>
      <c r="B15" s="33">
        <f>B16+B17</f>
        <v>3620</v>
      </c>
      <c r="C15" s="49">
        <f>C16+C17</f>
        <v>2345.5</v>
      </c>
      <c r="D15" s="49">
        <f>D16+D17</f>
        <v>2049.89</v>
      </c>
      <c r="E15" s="42">
        <f t="shared" si="0"/>
        <v>1.1442077379761841</v>
      </c>
    </row>
    <row r="16" spans="1:5" ht="15" customHeight="1">
      <c r="A16" s="19"/>
      <c r="B16" s="31">
        <v>3620</v>
      </c>
      <c r="C16" s="50">
        <v>2345.5</v>
      </c>
      <c r="D16" s="50">
        <v>2049.89</v>
      </c>
      <c r="E16" s="42">
        <f t="shared" si="0"/>
        <v>1.1442077379761841</v>
      </c>
    </row>
    <row r="17" spans="1:5" ht="15.75" customHeight="1" hidden="1">
      <c r="A17" s="19" t="s">
        <v>2</v>
      </c>
      <c r="B17" s="29"/>
      <c r="C17" s="47"/>
      <c r="D17" s="47"/>
      <c r="E17" s="42" t="e">
        <f t="shared" si="0"/>
        <v>#DIV/0!</v>
      </c>
    </row>
    <row r="18" spans="1:5" ht="15.75" customHeight="1">
      <c r="A18" s="19" t="s">
        <v>21</v>
      </c>
      <c r="B18" s="30">
        <f>SUM(B19)</f>
        <v>60</v>
      </c>
      <c r="C18" s="48">
        <f>SUM(C19)</f>
        <v>48.1</v>
      </c>
      <c r="D18" s="48">
        <f>SUM(D19)</f>
        <v>39.82</v>
      </c>
      <c r="E18" s="42">
        <f t="shared" si="0"/>
        <v>1.2079357106981417</v>
      </c>
    </row>
    <row r="19" spans="1:5" ht="42" customHeight="1">
      <c r="A19" s="34" t="s">
        <v>22</v>
      </c>
      <c r="B19" s="29">
        <v>60</v>
      </c>
      <c r="C19" s="47">
        <v>48.1</v>
      </c>
      <c r="D19" s="47">
        <v>39.82</v>
      </c>
      <c r="E19" s="42">
        <f t="shared" si="0"/>
        <v>1.2079357106981417</v>
      </c>
    </row>
    <row r="20" spans="1:18" s="9" customFormat="1" ht="15.75" customHeight="1">
      <c r="A20" s="17" t="s">
        <v>3</v>
      </c>
      <c r="B20" s="32">
        <f>SUM(B21+B25+B27+B30+B32)</f>
        <v>6843.9</v>
      </c>
      <c r="C20" s="46">
        <f>SUM(C21+C25+C27+C30+C32)</f>
        <v>2692.3999999999996</v>
      </c>
      <c r="D20" s="46">
        <f>SUM(D21+D25+D27+D30+D32)</f>
        <v>2704.05</v>
      </c>
      <c r="E20" s="42">
        <f t="shared" si="0"/>
        <v>0.9956916477136145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5" s="1" customFormat="1" ht="39.75" customHeight="1">
      <c r="A21" s="20" t="s">
        <v>4</v>
      </c>
      <c r="B21" s="33">
        <v>3080</v>
      </c>
      <c r="C21" s="49">
        <v>2187.1</v>
      </c>
      <c r="D21" s="49">
        <v>2629.33</v>
      </c>
      <c r="E21" s="42">
        <f t="shared" si="0"/>
        <v>0.8318088638550505</v>
      </c>
    </row>
    <row r="22" spans="1:5" ht="67.5" customHeight="1" hidden="1">
      <c r="A22" s="20" t="s">
        <v>23</v>
      </c>
      <c r="B22" s="31"/>
      <c r="C22" s="50"/>
      <c r="D22" s="50"/>
      <c r="E22" s="42" t="e">
        <f aca="true" t="shared" si="1" ref="E8:E38">C22/D22</f>
        <v>#DIV/0!</v>
      </c>
    </row>
    <row r="23" spans="1:5" ht="28.5" customHeight="1" hidden="1">
      <c r="A23" s="20" t="s">
        <v>24</v>
      </c>
      <c r="B23" s="31"/>
      <c r="C23" s="50"/>
      <c r="D23" s="50"/>
      <c r="E23" s="42" t="e">
        <f t="shared" si="1"/>
        <v>#DIV/0!</v>
      </c>
    </row>
    <row r="24" spans="1:5" ht="65.25" customHeight="1" hidden="1">
      <c r="A24" s="20" t="s">
        <v>25</v>
      </c>
      <c r="B24" s="31"/>
      <c r="C24" s="50"/>
      <c r="D24" s="50"/>
      <c r="E24" s="42" t="e">
        <f t="shared" si="1"/>
        <v>#DIV/0!</v>
      </c>
    </row>
    <row r="25" spans="1:5" ht="27.75" customHeight="1">
      <c r="A25" s="20" t="s">
        <v>26</v>
      </c>
      <c r="B25" s="35">
        <f>SUM(B26)</f>
        <v>200</v>
      </c>
      <c r="C25" s="51">
        <f>SUM(C26)</f>
        <v>210.1</v>
      </c>
      <c r="D25" s="51">
        <f>SUM(D26)</f>
        <v>1.3</v>
      </c>
      <c r="E25" s="42">
        <f>E26</f>
        <v>1.0505</v>
      </c>
    </row>
    <row r="26" spans="1:5" ht="28.5" customHeight="1">
      <c r="A26" s="20" t="s">
        <v>37</v>
      </c>
      <c r="B26" s="31">
        <v>200</v>
      </c>
      <c r="C26" s="50">
        <v>210.1</v>
      </c>
      <c r="D26" s="50">
        <v>1.3</v>
      </c>
      <c r="E26" s="42">
        <f>C26/B26</f>
        <v>1.0505</v>
      </c>
    </row>
    <row r="27" spans="1:5" ht="28.5" customHeight="1">
      <c r="A27" s="20" t="s">
        <v>27</v>
      </c>
      <c r="B27" s="35">
        <v>3563.9</v>
      </c>
      <c r="C27" s="51">
        <v>259.2</v>
      </c>
      <c r="D27" s="51">
        <v>73.32</v>
      </c>
      <c r="E27" s="42">
        <f t="shared" si="1"/>
        <v>3.53518821603928</v>
      </c>
    </row>
    <row r="28" spans="1:5" ht="63" customHeight="1" hidden="1">
      <c r="A28" s="38" t="s">
        <v>36</v>
      </c>
      <c r="B28" s="31"/>
      <c r="C28" s="50"/>
      <c r="D28" s="50"/>
      <c r="E28" s="42" t="e">
        <f t="shared" si="1"/>
        <v>#DIV/0!</v>
      </c>
    </row>
    <row r="29" spans="1:5" ht="42" customHeight="1" hidden="1">
      <c r="A29" s="20" t="s">
        <v>28</v>
      </c>
      <c r="B29" s="31"/>
      <c r="C29" s="50"/>
      <c r="D29" s="50"/>
      <c r="E29" s="42" t="e">
        <f t="shared" si="1"/>
        <v>#DIV/0!</v>
      </c>
    </row>
    <row r="30" spans="1:5" ht="15.75" customHeight="1">
      <c r="A30" s="20" t="s">
        <v>29</v>
      </c>
      <c r="B30" s="35">
        <f>SUM(B31)</f>
        <v>0</v>
      </c>
      <c r="C30" s="51">
        <f>SUM(C31)</f>
        <v>36</v>
      </c>
      <c r="D30" s="51">
        <v>0</v>
      </c>
      <c r="E30" s="42"/>
    </row>
    <row r="31" spans="1:5" ht="41.25" customHeight="1">
      <c r="A31" s="20" t="s">
        <v>30</v>
      </c>
      <c r="B31" s="31">
        <v>0</v>
      </c>
      <c r="C31" s="50">
        <v>36</v>
      </c>
      <c r="D31" s="50">
        <v>0</v>
      </c>
      <c r="E31" s="42"/>
    </row>
    <row r="32" spans="1:5" ht="18" customHeight="1">
      <c r="A32" s="20" t="s">
        <v>31</v>
      </c>
      <c r="B32" s="35">
        <f>SUM(B33)</f>
        <v>0</v>
      </c>
      <c r="C32" s="51">
        <f>SUM(C33)</f>
        <v>0</v>
      </c>
      <c r="D32" s="51">
        <f>SUM(D33)</f>
        <v>0.1</v>
      </c>
      <c r="E32" s="42">
        <f t="shared" si="1"/>
        <v>0</v>
      </c>
    </row>
    <row r="33" spans="1:5" ht="18" customHeight="1">
      <c r="A33" s="20" t="s">
        <v>10</v>
      </c>
      <c r="B33" s="31">
        <v>0</v>
      </c>
      <c r="C33" s="50">
        <v>0</v>
      </c>
      <c r="D33" s="50">
        <v>0.1</v>
      </c>
      <c r="E33" s="42">
        <f t="shared" si="1"/>
        <v>0</v>
      </c>
    </row>
    <row r="34" spans="1:18" s="5" customFormat="1" ht="15" customHeight="1">
      <c r="A34" s="17" t="s">
        <v>11</v>
      </c>
      <c r="B34" s="32">
        <f>SUM(B35:B41)</f>
        <v>135746.80000000005</v>
      </c>
      <c r="C34" s="46">
        <f>SUM(C35:C41)</f>
        <v>67864.50000000001</v>
      </c>
      <c r="D34" s="46">
        <f>SUM(D35:D41)</f>
        <v>56210.8</v>
      </c>
      <c r="E34" s="42">
        <f t="shared" si="1"/>
        <v>1.207321368847268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5" customFormat="1" ht="27.75" customHeight="1">
      <c r="A35" s="20" t="s">
        <v>12</v>
      </c>
      <c r="B35" s="31">
        <v>32770</v>
      </c>
      <c r="C35" s="50">
        <v>26028</v>
      </c>
      <c r="D35" s="50">
        <v>28009.87</v>
      </c>
      <c r="E35" s="42">
        <f t="shared" si="1"/>
        <v>0.9292438701072158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5" ht="27" customHeight="1">
      <c r="A36" s="20" t="s">
        <v>14</v>
      </c>
      <c r="B36" s="31">
        <v>98746.2</v>
      </c>
      <c r="C36" s="50">
        <v>39846</v>
      </c>
      <c r="D36" s="50">
        <v>27151.47</v>
      </c>
      <c r="E36" s="42">
        <f t="shared" si="1"/>
        <v>1.4675448511627547</v>
      </c>
    </row>
    <row r="37" spans="1:18" s="11" customFormat="1" ht="24.75" customHeight="1">
      <c r="A37" s="19" t="s">
        <v>13</v>
      </c>
      <c r="B37" s="31">
        <v>964.5</v>
      </c>
      <c r="C37" s="50">
        <v>763.8</v>
      </c>
      <c r="D37" s="50">
        <v>489.23</v>
      </c>
      <c r="E37" s="42">
        <f t="shared" si="1"/>
        <v>1.5612288698567134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5" ht="18" customHeight="1">
      <c r="A38" s="20" t="s">
        <v>15</v>
      </c>
      <c r="B38" s="31">
        <v>3106.7</v>
      </c>
      <c r="C38" s="50">
        <v>2905.1</v>
      </c>
      <c r="D38" s="50">
        <v>607</v>
      </c>
      <c r="E38" s="42">
        <f t="shared" si="1"/>
        <v>4.785996705107084</v>
      </c>
    </row>
    <row r="39" spans="1:5" ht="18" customHeight="1">
      <c r="A39" s="20" t="s">
        <v>39</v>
      </c>
      <c r="B39" s="31">
        <v>106.2</v>
      </c>
      <c r="C39" s="50">
        <v>74.1</v>
      </c>
      <c r="D39" s="50">
        <v>0</v>
      </c>
      <c r="E39" s="42"/>
    </row>
    <row r="40" spans="1:5" ht="18" customHeight="1">
      <c r="A40" s="20" t="s">
        <v>40</v>
      </c>
      <c r="B40" s="31">
        <v>53.2</v>
      </c>
      <c r="C40" s="50">
        <v>53.2</v>
      </c>
      <c r="D40" s="50">
        <v>0</v>
      </c>
      <c r="E40" s="42"/>
    </row>
    <row r="41" spans="1:5" ht="26.25" customHeight="1">
      <c r="A41" s="20" t="s">
        <v>16</v>
      </c>
      <c r="B41" s="31"/>
      <c r="C41" s="50">
        <v>-1805.7</v>
      </c>
      <c r="D41" s="50">
        <v>-46.77</v>
      </c>
      <c r="E41" s="42"/>
    </row>
    <row r="42" spans="1:5" ht="18.75" customHeight="1">
      <c r="A42" s="21"/>
      <c r="B42" s="4"/>
      <c r="C42" s="4"/>
      <c r="D42" s="4"/>
      <c r="E42" s="5"/>
    </row>
    <row r="43" spans="1:18" s="5" customFormat="1" ht="15.75" customHeight="1">
      <c r="A43" s="26"/>
      <c r="B43" s="1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5" s="1" customFormat="1" ht="27" customHeight="1" hidden="1">
      <c r="A44" s="22"/>
      <c r="E44" s="2"/>
    </row>
    <row r="45" spans="1:5" s="1" customFormat="1" ht="23.25" customHeight="1" hidden="1">
      <c r="A45" s="21"/>
      <c r="B45" s="4"/>
      <c r="C45" s="4"/>
      <c r="D45" s="4"/>
      <c r="E45" s="4"/>
    </row>
    <row r="46" spans="1:18" ht="33" customHeight="1" hidden="1">
      <c r="A46" s="27" t="s">
        <v>8</v>
      </c>
      <c r="B46" s="12"/>
      <c r="C46" s="12"/>
      <c r="D46" s="39"/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0.75" customHeight="1" hidden="1">
      <c r="A47" s="2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5" s="4" customFormat="1" ht="12.75">
      <c r="A48" s="21"/>
      <c r="B48" s="1"/>
      <c r="C48" s="1"/>
      <c r="D48" s="1"/>
      <c r="E48" s="2"/>
    </row>
    <row r="49" spans="1:5" s="4" customFormat="1" ht="13.5" customHeight="1">
      <c r="A49" s="21"/>
      <c r="B49" s="1"/>
      <c r="C49" s="1"/>
      <c r="D49" s="1"/>
      <c r="E49" s="2"/>
    </row>
    <row r="50" spans="1:5" s="4" customFormat="1" ht="2.25" customHeight="1" hidden="1">
      <c r="A50" s="21"/>
      <c r="B50" s="1"/>
      <c r="C50" s="1"/>
      <c r="D50" s="1"/>
      <c r="E50" s="2"/>
    </row>
    <row r="51" spans="1:18" ht="12.75" hidden="1">
      <c r="A51" s="2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 hidden="1">
      <c r="A52" s="22"/>
      <c r="B52" s="4"/>
      <c r="C52" s="4"/>
      <c r="D52" s="4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 customHeight="1">
      <c r="A53" s="21"/>
      <c r="B53" s="4"/>
      <c r="C53" s="4"/>
      <c r="D53" s="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 hidden="1">
      <c r="A54" s="2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.75" customHeight="1" hidden="1">
      <c r="A55" s="21"/>
      <c r="B55" s="4"/>
      <c r="C55" s="4"/>
      <c r="D55" s="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 hidden="1">
      <c r="A56" s="2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1"/>
      <c r="B57" s="4"/>
      <c r="C57" s="4"/>
      <c r="D57" s="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3.5" customHeight="1">
      <c r="A59" s="2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1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5" s="4" customFormat="1" ht="12.75">
      <c r="A61" s="22"/>
      <c r="B61" s="1"/>
      <c r="C61" s="1"/>
      <c r="D61" s="1"/>
      <c r="E61" s="2"/>
    </row>
    <row r="62" s="4" customFormat="1" ht="23.25" customHeight="1" hidden="1">
      <c r="A62" s="22"/>
    </row>
    <row r="63" spans="1:18" ht="24" customHeight="1" hidden="1">
      <c r="A63" s="21"/>
      <c r="B63" s="4"/>
      <c r="C63" s="4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5" s="4" customFormat="1" ht="21.75" customHeight="1" hidden="1">
      <c r="A64" s="22"/>
      <c r="B64" s="1"/>
      <c r="C64" s="1"/>
      <c r="D64" s="1"/>
      <c r="E64" s="2"/>
    </row>
    <row r="65" spans="1:18" ht="12.75" hidden="1">
      <c r="A65" s="21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5" s="4" customFormat="1" ht="12.75">
      <c r="A66" s="21"/>
      <c r="B66" s="1"/>
      <c r="C66" s="1"/>
      <c r="D66" s="1"/>
      <c r="E66" s="2"/>
    </row>
    <row r="67" spans="1:18" ht="12.75">
      <c r="A67" s="2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="4" customFormat="1" ht="59.25" customHeight="1">
      <c r="A69" s="22"/>
    </row>
    <row r="70" spans="1:18" ht="54" customHeight="1">
      <c r="A70" s="21"/>
      <c r="B70" s="4"/>
      <c r="C70" s="4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5" s="4" customFormat="1" ht="55.5" customHeight="1">
      <c r="A71" s="21"/>
      <c r="B71" s="1"/>
      <c r="C71" s="1"/>
      <c r="D71" s="1"/>
      <c r="E71" s="2"/>
    </row>
    <row r="72" spans="1:5" s="4" customFormat="1" ht="12.75">
      <c r="A72" s="21"/>
      <c r="B72" s="1"/>
      <c r="C72" s="1"/>
      <c r="D72" s="1"/>
      <c r="E72" s="2"/>
    </row>
    <row r="73" spans="1:18" ht="21.75" customHeight="1">
      <c r="A73" s="2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5" s="4" customFormat="1" ht="12.75">
      <c r="A74" s="21"/>
      <c r="B74" s="1"/>
      <c r="C74" s="1"/>
      <c r="D74" s="1"/>
      <c r="E74" s="2"/>
    </row>
    <row r="75" spans="1:18" ht="12.75">
      <c r="A75" s="2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5" s="4" customFormat="1" ht="81" customHeight="1">
      <c r="A78" s="21"/>
      <c r="B78" s="1"/>
      <c r="C78" s="1"/>
      <c r="D78" s="1"/>
      <c r="E78" s="2"/>
    </row>
    <row r="79" spans="1:5" s="4" customFormat="1" ht="12.75">
      <c r="A79" s="21"/>
      <c r="B79" s="1"/>
      <c r="C79" s="1"/>
      <c r="D79" s="1"/>
      <c r="E79" s="2"/>
    </row>
    <row r="80" spans="1:18" ht="12.75">
      <c r="A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2"/>
      <c r="B83" s="4"/>
      <c r="C83" s="4"/>
      <c r="D83" s="4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3"/>
      <c r="B84" s="4"/>
      <c r="C84" s="4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60.75" customHeight="1">
      <c r="A85" s="22"/>
      <c r="B85" s="6"/>
      <c r="C85" s="6"/>
      <c r="D85" s="6"/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3"/>
      <c r="B86" s="4"/>
      <c r="C86" s="4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2"/>
      <c r="B87" s="6"/>
      <c r="C87" s="6"/>
      <c r="D87" s="6"/>
      <c r="E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5" s="4" customFormat="1" ht="12.75">
      <c r="A92" s="21"/>
      <c r="B92" s="1"/>
      <c r="C92" s="1"/>
      <c r="D92" s="1"/>
      <c r="E92" s="1"/>
    </row>
    <row r="93" spans="1:5" s="4" customFormat="1" ht="65.25" customHeight="1">
      <c r="A93" s="21"/>
      <c r="B93" s="1"/>
      <c r="C93" s="1"/>
      <c r="D93" s="1"/>
      <c r="E93" s="1"/>
    </row>
    <row r="94" spans="1:5" s="6" customFormat="1" ht="26.25" customHeight="1">
      <c r="A94" s="21"/>
      <c r="B94" s="1"/>
      <c r="C94" s="1"/>
      <c r="D94" s="1"/>
      <c r="E94" s="1"/>
    </row>
    <row r="95" spans="1:5" s="4" customFormat="1" ht="45.75" customHeight="1">
      <c r="A95" s="21"/>
      <c r="B95" s="1"/>
      <c r="C95" s="1"/>
      <c r="D95" s="1"/>
      <c r="E95" s="1"/>
    </row>
    <row r="96" spans="1:5" s="6" customFormat="1" ht="24.75" customHeight="1">
      <c r="A96" s="21"/>
      <c r="B96" s="1"/>
      <c r="C96" s="1"/>
      <c r="D96" s="1"/>
      <c r="E96" s="1"/>
    </row>
    <row r="97" spans="1:5" s="4" customFormat="1" ht="45" customHeight="1">
      <c r="A97" s="21"/>
      <c r="B97" s="1"/>
      <c r="C97" s="1"/>
      <c r="D97" s="1"/>
      <c r="E97" s="1"/>
    </row>
    <row r="98" spans="1:5" s="6" customFormat="1" ht="59.25" customHeight="1">
      <c r="A98" s="21"/>
      <c r="B98" s="1"/>
      <c r="C98" s="1"/>
      <c r="D98" s="1"/>
      <c r="E98" s="1"/>
    </row>
    <row r="99" spans="1:5" s="6" customFormat="1" ht="26.25" customHeight="1">
      <c r="A99" s="21"/>
      <c r="B99" s="1"/>
      <c r="C99" s="1"/>
      <c r="D99" s="1"/>
      <c r="E99" s="1"/>
    </row>
    <row r="100" spans="1:5" s="6" customFormat="1" ht="30.75" customHeight="1">
      <c r="A100" s="21"/>
      <c r="B100" s="1"/>
      <c r="C100" s="1"/>
      <c r="D100" s="1"/>
      <c r="E100" s="1"/>
    </row>
    <row r="101" spans="1:5" s="7" customFormat="1" ht="17.25" customHeight="1">
      <c r="A101" s="21"/>
      <c r="B101" s="1"/>
      <c r="C101" s="1"/>
      <c r="D101" s="1"/>
      <c r="E101" s="1"/>
    </row>
    <row r="102" ht="12.75">
      <c r="A102" s="21"/>
    </row>
    <row r="103" ht="12.75">
      <c r="A103" s="21"/>
    </row>
  </sheetData>
  <sheetProtection/>
  <mergeCells count="4">
    <mergeCell ref="A2:E2"/>
    <mergeCell ref="A4:E4"/>
    <mergeCell ref="A3:E3"/>
    <mergeCell ref="B1:E1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2016-05-05T12:14:03Z</cp:lastPrinted>
  <dcterms:created xsi:type="dcterms:W3CDTF">1996-10-08T23:32:33Z</dcterms:created>
  <dcterms:modified xsi:type="dcterms:W3CDTF">2017-10-06T09:52:49Z</dcterms:modified>
  <cp:category/>
  <cp:version/>
  <cp:contentType/>
  <cp:contentStatus/>
</cp:coreProperties>
</file>